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240" windowHeight="9240" activeTab="0"/>
  </bookViews>
  <sheets>
    <sheet name="Уч_план" sheetId="1" r:id="rId1"/>
    <sheet name="титульный" sheetId="2" r:id="rId2"/>
    <sheet name="Лист1" sheetId="3" r:id="rId3"/>
  </sheets>
  <definedNames>
    <definedName name="_ftn1" localSheetId="0">'Уч_план'!$A$20</definedName>
    <definedName name="_ftn2" localSheetId="0">'Уч_план'!#REF!</definedName>
    <definedName name="_ftnref1" localSheetId="0">'Уч_план'!$C$10</definedName>
    <definedName name="_ftnref2" localSheetId="0">'Уч_план'!$H$10</definedName>
    <definedName name="_xlnm.Print_Area" localSheetId="0">'Уч_план'!$A$1:$N$118</definedName>
  </definedNames>
  <calcPr fullCalcOnLoad="1"/>
</workbook>
</file>

<file path=xl/sharedStrings.xml><?xml version="1.0" encoding="utf-8"?>
<sst xmlns="http://schemas.openxmlformats.org/spreadsheetml/2006/main" count="285" uniqueCount="262">
  <si>
    <t>ОБЖ</t>
  </si>
  <si>
    <t>Физика</t>
  </si>
  <si>
    <t>П.00</t>
  </si>
  <si>
    <t>ОП.00</t>
  </si>
  <si>
    <t>ФК.00</t>
  </si>
  <si>
    <t>2 курс</t>
  </si>
  <si>
    <t>Э</t>
  </si>
  <si>
    <t>Курсы</t>
  </si>
  <si>
    <t>Обучение по дисциплинам, междисциплинарным курсам, профессиональным модулям</t>
  </si>
  <si>
    <t>Учебная практика</t>
  </si>
  <si>
    <t>Производственная практика</t>
  </si>
  <si>
    <t>Промежуточная аттестация</t>
  </si>
  <si>
    <t>Государственная (итоговая) аттестация</t>
  </si>
  <si>
    <t>каникулы</t>
  </si>
  <si>
    <t>Всего</t>
  </si>
  <si>
    <t>1курс</t>
  </si>
  <si>
    <t>3 курс</t>
  </si>
  <si>
    <t xml:space="preserve">Всего </t>
  </si>
  <si>
    <t xml:space="preserve">   Индекс</t>
  </si>
  <si>
    <t>Учебная нагрузка обучающихся (час.)</t>
  </si>
  <si>
    <t>Наименование циклов, дисциплин, профессиональных модулей, МДК, практик</t>
  </si>
  <si>
    <t>Максимальная</t>
  </si>
  <si>
    <t>Самостоятельная работа</t>
  </si>
  <si>
    <t>Обязательная аудиторная</t>
  </si>
  <si>
    <t>I курс</t>
  </si>
  <si>
    <t>II курс</t>
  </si>
  <si>
    <t>III курс</t>
  </si>
  <si>
    <t>Всего занятий</t>
  </si>
  <si>
    <t>сем.</t>
  </si>
  <si>
    <t xml:space="preserve"> сем.</t>
  </si>
  <si>
    <t>17 нед</t>
  </si>
  <si>
    <t>23 нед</t>
  </si>
  <si>
    <t>О.00</t>
  </si>
  <si>
    <t>Иностранный язык</t>
  </si>
  <si>
    <t xml:space="preserve">История </t>
  </si>
  <si>
    <t>Обществознание (вкл.экономику и право)</t>
  </si>
  <si>
    <t>Химия</t>
  </si>
  <si>
    <t>Биология</t>
  </si>
  <si>
    <t>Физическая культура</t>
  </si>
  <si>
    <t xml:space="preserve">Математика </t>
  </si>
  <si>
    <t xml:space="preserve">Безопасность жизнедеятельности </t>
  </si>
  <si>
    <t>УП.01</t>
  </si>
  <si>
    <t xml:space="preserve">Учебная практика  </t>
  </si>
  <si>
    <t>ПП.01</t>
  </si>
  <si>
    <t xml:space="preserve">Производственная практика  </t>
  </si>
  <si>
    <t>УП.02</t>
  </si>
  <si>
    <t>ПП.02</t>
  </si>
  <si>
    <t>ПМ.03</t>
  </si>
  <si>
    <t>МДК 03.01</t>
  </si>
  <si>
    <t xml:space="preserve"> </t>
  </si>
  <si>
    <t xml:space="preserve">  </t>
  </si>
  <si>
    <t>Выпускная квалификационная работа</t>
  </si>
  <si>
    <t>Электротехника</t>
  </si>
  <si>
    <t>Материаловедение</t>
  </si>
  <si>
    <t>№ п/п</t>
  </si>
  <si>
    <t>Кабинеты</t>
  </si>
  <si>
    <t>Лаборатории</t>
  </si>
  <si>
    <t>Спортивный комплекс</t>
  </si>
  <si>
    <t>Спортивный зал</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</si>
  <si>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</si>
  <si>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</si>
  <si>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</si>
  <si>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</si>
  <si>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Электротехники</t>
  </si>
  <si>
    <t>Охраны труда</t>
  </si>
  <si>
    <t xml:space="preserve">Безопасности жизнедеятельности </t>
  </si>
  <si>
    <t>Материаловедения</t>
  </si>
  <si>
    <t>Технического обслуживания и ремонта автомобилей</t>
  </si>
  <si>
    <t>Мастерские</t>
  </si>
  <si>
    <t>Слесарная</t>
  </si>
  <si>
    <t>Электромонтажная</t>
  </si>
  <si>
    <t>ГИА</t>
  </si>
  <si>
    <t>технический</t>
  </si>
  <si>
    <t>Иностранного языка</t>
  </si>
  <si>
    <t>Истории</t>
  </si>
  <si>
    <t>Обществознания (вкл.экономику и право)</t>
  </si>
  <si>
    <t>Химии</t>
  </si>
  <si>
    <t>Биологии</t>
  </si>
  <si>
    <t>Математики</t>
  </si>
  <si>
    <t>Информатики и ИКТ</t>
  </si>
  <si>
    <t>Физики</t>
  </si>
  <si>
    <t>Основы права</t>
  </si>
  <si>
    <t>Слесарное дело</t>
  </si>
  <si>
    <t>Черчение</t>
  </si>
  <si>
    <t>Основы технической механики и гидравлики</t>
  </si>
  <si>
    <t>ОП.01.</t>
  </si>
  <si>
    <t>ОП.02.</t>
  </si>
  <si>
    <t>ОП.03.</t>
  </si>
  <si>
    <t>ОП.04.</t>
  </si>
  <si>
    <t>ОП.05.</t>
  </si>
  <si>
    <t>ОП.06</t>
  </si>
  <si>
    <t>ОП.07.</t>
  </si>
  <si>
    <t>ПМ.02.</t>
  </si>
  <si>
    <t>Конструкция, эксплуатация и техническое обслуживание автомобилей</t>
  </si>
  <si>
    <t>МДК 02.01.</t>
  </si>
  <si>
    <t>Техническое обслуживание и ремонт систем, узлов, приборов автомобилей</t>
  </si>
  <si>
    <t>Выполнение сварки и резки средней сложности деталей</t>
  </si>
  <si>
    <t>Оборудование, техника и технология сварки и резки металлов</t>
  </si>
  <si>
    <t>2.Сводные данные по бюджету времени (в  неделях)</t>
  </si>
  <si>
    <t xml:space="preserve">3. План учебного процесса </t>
  </si>
  <si>
    <t>4. Перечень кабинетов, лабораторий, мастерских и других помещений</t>
  </si>
  <si>
    <t xml:space="preserve">                                                                Утверждаю</t>
  </si>
  <si>
    <r>
      <rPr>
        <sz val="12"/>
        <rFont val="Times New Roman"/>
        <family val="1"/>
      </rPr>
      <t xml:space="preserve">                                                                        </t>
    </r>
    <r>
      <rPr>
        <u val="single"/>
        <sz val="12"/>
        <rFont val="Times New Roman"/>
        <family val="1"/>
      </rPr>
      <t xml:space="preserve"> индустриально-коммерческий техникум</t>
    </r>
  </si>
  <si>
    <r>
      <t xml:space="preserve">                                                                            ___________________ / </t>
    </r>
    <r>
      <rPr>
        <u val="single"/>
        <sz val="12"/>
        <rFont val="Times New Roman"/>
        <family val="1"/>
      </rPr>
      <t>Е.А.Скребков</t>
    </r>
  </si>
  <si>
    <t>«_____»____________ 20 __ г.</t>
  </si>
  <si>
    <t>УЧЕБНЫЙ ПЛАН</t>
  </si>
  <si>
    <t>основной профессиональной образовательной программы</t>
  </si>
  <si>
    <r>
      <t>Форма обучения</t>
    </r>
    <r>
      <rPr>
        <sz val="14"/>
        <rFont val="Times New Roman"/>
        <family val="1"/>
      </rPr>
      <t xml:space="preserve"> - очная</t>
    </r>
  </si>
  <si>
    <r>
      <t>на базе основного общего</t>
    </r>
    <r>
      <rPr>
        <sz val="18"/>
        <rFont val="Times New Roman"/>
        <family val="1"/>
      </rPr>
      <t xml:space="preserve"> </t>
    </r>
    <r>
      <rPr>
        <sz val="14"/>
        <rFont val="Times New Roman"/>
        <family val="1"/>
      </rPr>
      <t>образования</t>
    </r>
  </si>
  <si>
    <r>
      <t>Профиль получаемого профессионального образования</t>
    </r>
    <r>
      <rPr>
        <sz val="14"/>
        <rFont val="Times New Roman"/>
        <family val="1"/>
      </rPr>
      <t xml:space="preserve"> </t>
    </r>
  </si>
  <si>
    <r>
      <t>Квалификация:</t>
    </r>
    <r>
      <rPr>
        <sz val="14"/>
        <rFont val="Times New Roman"/>
        <family val="1"/>
      </rPr>
      <t xml:space="preserve"> слесарь по ремонту автомобилей;</t>
    </r>
  </si>
  <si>
    <t xml:space="preserve">                             электрогазосварщик  </t>
  </si>
  <si>
    <t xml:space="preserve">    4. Пояснительная записка</t>
  </si>
  <si>
    <t>4.1.</t>
  </si>
  <si>
    <t>Нормативная база реализации ОПОП.</t>
  </si>
  <si>
    <t xml:space="preserve">Настоящий учебный план основной профессиональной образовательной программы среднего профессионального образования ГБОУ СПО " Дзержинский индустриально-коммерческий техникум" разработан на основе Федерального государственного стандарта  начального профессионального образования, утвержденного приказом Министерства образования и науки Российской Федерациии № 364 от 16 апреля 2010 г., зарегистрированного Министерством Юстиции Российской Федерации(№ 17421 от 01.06.2010) 270802.08 Мастер сухого строительства, на основе Федерального государственного образовательного стандарта среднего (полного) общего образования, реализуемого в пределах ОПОП с учетом профиля получаемого профессионального образования, разъяснений по реализации ФГОС в пределах основных профессиональных образовательных программ НиСПО (одобрены научно-методическим советом профессионального образования ФГАУ ФИРО), рекомендаций по реализации образовательной программы среднего (полного) общего образования в образовательных учреждениях НиСПО в соответствии с федеральным базисным учебным планом и примерными учебными планами для образовательных учреждений РФ, реализующих программы общего образования, разъяснений ФИРО по формированию учебного плана ОПОП НиСПО, Устава ГБОУ СПО "Дзержинский индустриально-коммерческий техникум"  и локальных актов к нему, Типового положения об образовательном учреждении НПО (утверждено постановлением Правительства РФ №521 от 14 июля 2008 года), Сан Пин 2.4.5 1186-03, утвержденном постановлением главного санитарного врача РФ.                                                                                                                                                                                                                                                                                                                                                                                                                                                                                           </t>
  </si>
  <si>
    <t>4.2.</t>
  </si>
  <si>
    <t>Организация учебного процесса и режим занятий.</t>
  </si>
  <si>
    <t>Начало учебных занятий при очном обучении 1 сентября.</t>
  </si>
  <si>
    <t>Максимальный объем учебной нагрузки обучающихся составляет 54 академических часа в неделю.</t>
  </si>
  <si>
    <t>Обязательный объем учебной нагрузки составляет 36 часов.</t>
  </si>
  <si>
    <t>Продолжительность учебной недели - шестидневка.</t>
  </si>
  <si>
    <t>Продолжительность учебных занятий - 45 минут.</t>
  </si>
  <si>
    <t>Форма текущего контроля знаний - накопительная система оценивания.</t>
  </si>
  <si>
    <t>Консультации предусмотрены в объеме 250 часов (100 и 50 час. на курс). Формы проведения консультаций ( индивидуальные, групповые, письменные, устные)</t>
  </si>
  <si>
    <t xml:space="preserve">Для подгрупп девушек 35 часов, отведенного на изучение основ военной службы, в рамках дисциплины "Безопасность жизнедеятельности" </t>
  </si>
  <si>
    <t>используется на освоение основ медицинских знаний.</t>
  </si>
  <si>
    <t xml:space="preserve">На втором курсе в первую неделю летних каникул предусмотрено проведение учебных сборов для юношей (согласно  пункту 1 статьи 13 ФЗ "О воинской обязанности </t>
  </si>
  <si>
    <t>и военной службе") и Инструкции "Об организации обучения граждан РФ начальным знаниям в области обороны и их подготовки по основам военной службы".</t>
  </si>
  <si>
    <t>Учебная и производственная практика в объеме 19 недель реализуется  концентрированно и предусмотрена в семестре в рамках модулей:</t>
  </si>
  <si>
    <t>ПМ.01 - 2 недели учебной практики во 2 и 3 семестре, 1 неделя в 4 семестре, 4 недели производственной практики в 4 семестре;</t>
  </si>
  <si>
    <t>ПМ.04 - 3 недели учебной практики в 4 семестре, 3 недели учебной практики в 5 семестре и 4 недели производственной практики в 5 семестре;</t>
  </si>
  <si>
    <t>Практикоориентированность ОПОП составляет  77,42%, при рекомендуемом диапазоне допустимых значений для ОПОП базовой подготовки НПО - 70-85%.</t>
  </si>
  <si>
    <t>4.3.</t>
  </si>
  <si>
    <t>Общеобразовательный цикл.</t>
  </si>
  <si>
    <t xml:space="preserve">Общеобразовательный цикл основной профессиональной программы НПО формируется в соответствии с Разъяснениями по реализации Федерального государственного образовательного стандарта среднего (полного) общего образования в пределах основных профессиональных образовательных программ НПО, формируемых на основе федерального государственного образовательного стандарта НПО и на основе Рекомендаций по формированию учебных планов ОПОП по профессиям начального профессионального образования министерства образования Нижегородской области от 15.12.11 г. № 316-01-52-5433/11. </t>
  </si>
  <si>
    <t>В учебном плане увеличено количество часов, отведенных на изучение дисциплины ОБЖ - 70 часов и Физическая культура до 3 часов в неделю в соответствии с приказом Минобрнауки России от 03.06.2011 г. №1994 "О внесении изменений в федеральныйсбазисный учебный план и примерные учебные программы для образовательных учреждений РФ, реализующих программы общего образования.</t>
  </si>
  <si>
    <t>4.4.</t>
  </si>
  <si>
    <t xml:space="preserve">Вариативная часть 540 часов (из блока общеобразовательных дисциплин 396 часов и из ОПОП 144 часа) распределена следующим образом:                                                                                                                                                                     </t>
  </si>
  <si>
    <t>на общеобразовательный цикл - 104 часа</t>
  </si>
  <si>
    <t>на общепрофессиональный цикл - 44 часа</t>
  </si>
  <si>
    <t>на профессиональные модули - 392 часа для усиления изучения дисциплин и ПМ.</t>
  </si>
  <si>
    <t>4.5.</t>
  </si>
  <si>
    <t>Порядок аттестации.</t>
  </si>
  <si>
    <t>Оценка качества освоения основной профессиональной образовательной программы по профессии включает текущий контроль освоенных компетенций, промежуточную и государственную (итоговую) аттестацию обучающихся. Завершающие формы  контроля установлены по всем дисциплинам и профессиональным модулям. Количество экзаменов в учебном году не превышает 8, количество зачетов - 10. В указанное количество не входят зачеты по физической культуре.</t>
  </si>
  <si>
    <t>Оценка качества подготовки обучающихся и выпускников осуществляется в двух основных направлениях: оценка уровня освоения дисциплин, оценка компетенций обучающихся.</t>
  </si>
  <si>
    <t>Конкретные формы и процедуры текущего контроля по каждой дисциплине и профессиональному модулю разработаны, фиксируются в рабочих программах и доводятся до сведения обучающихся в течение первых двух месяцев после начала обучения. Промежуточная аттестация проводится в форме экзамена или дифференцированного зачета. процедуры прописаны в Положении о промежуточной аттестации техникума. Для реализации текущей и промежуточной аттестации разрабатывается и утверждается образовательным учреждением фонд оценочных средств, в котором определены четкие и понятные критерии оценивания, сроки и место проведения оценки.</t>
  </si>
  <si>
    <t>Экзамены и зачеты по дисциплинам или профессиональным модулям, изучаемым концентрированно, проводятся непосредственно по окончании изучения дисциплины или курса. Промежуточная аттестация в форме экзамена проводится в день, освобожденный от других форм учебной нагрузки. Проведение зачетов по окончании изучения дисциплин (в т.ч. дифференцированных) предусматривается за счет времени, отведенного на изучение соответствующей дисциплины. Форма дифференцированного зачета может быть устная, письменная или выполнение практического задания. При проведении дифференцированного зачета уровень подготовки обучающихся оценивается по пятибалльной системе.</t>
  </si>
  <si>
    <t>Предметом оценки учебной и производственной практики является приобретение практического опыта. Контроль и оценка учебной практики проводится на основе накопительной системы оценивания всех выполненных практических работ на учебной практике. Зачет по учебной и производственной практике выставляется на основании аттестационного листа (характеристики профессиональной деятельности обучающегося на практике) с указанием вида работ, выполненных обучающимися во время практик, их объема и качества выполнения.</t>
  </si>
  <si>
    <t xml:space="preserve">По окончании изучения профессионального модуля проводится экзамен (квалификационный). Условием допуска к экзамену (квалификационному) является положительная промежуточная аттестация по МДК, по всем видам работ учебной и производственной практик. Условием положительной аттестации на экзамене квалификационном является положительная оценка освоения всех профессиональных компетенций по выбранным контролируемым показателям. Государственная (итоговая) аттестация (1 неделя) включает защиту выпускной квалификационной работы (выпускная практическая квалификационная работа и письменная экзаменационная работа). Необходимым условием допуска к государственной (итоговой) аттестации является предоставление документов, подтверждающих освоение обучающимся компетенций при изучении ими теоретического материала и прохождении учебной практики и производственной практики по каждому из основных видов профессиональной деятельности.
Оценочные материалы для Государственной (итоговой) аттестации разрабатываются образовательным учреждением и утверждаются после предварительного положительного заключения работодателей. Обязательные требования - соответствие тематики выпускной квалификационной работы содержанию одного или нескольких профессиональных модулей, сложность работы должна быть не ниже разряда по профессии, предусмотренного ФГОС (НПО). 
По окончании обучения и успешной сдачи Государственной (итоговой) аттестации выпускник получает диплом о начальном профессиональном образовании государственного образца.
</t>
  </si>
  <si>
    <t>Промежуточная аттестация по ООД:</t>
  </si>
  <si>
    <t>- 3 обязательных экзамена (по русскому языку в письменной форме, по физике, химии, некоторые - устно)</t>
  </si>
  <si>
    <t>Государственная (итоговая) аттестация проводится в форме защиты выпускной квалификационной работы.</t>
  </si>
  <si>
    <t>Согласовано:</t>
  </si>
  <si>
    <t>Председатели предметных(цикловых) комиссий:                           Зам. директора по УР:____________________</t>
  </si>
  <si>
    <t>Г.М.Левина</t>
  </si>
  <si>
    <t>Т.А. Сердюкова</t>
  </si>
  <si>
    <t>О.В. Мовчан</t>
  </si>
  <si>
    <t>Л.Б. Дмитриева</t>
  </si>
  <si>
    <t>И.В.Малышева</t>
  </si>
  <si>
    <t>_____________</t>
  </si>
  <si>
    <t>С.В.Баканова</t>
  </si>
  <si>
    <t>____________ О.В.Коняшова</t>
  </si>
  <si>
    <t>____________ Л.С.Гусева</t>
  </si>
  <si>
    <t>Согласно ФГОС НПО по профессии "Слесарь по ремонту строительных машин" объем ОПОП составляет 1080 часов, в том числе 720 часов обязательных учебных занятий</t>
  </si>
  <si>
    <t>Дисциплин и МДК</t>
  </si>
  <si>
    <t>УП</t>
  </si>
  <si>
    <t>ПП</t>
  </si>
  <si>
    <t>ДЗ</t>
  </si>
  <si>
    <t>З</t>
  </si>
  <si>
    <t xml:space="preserve">Формы промежуточной аттестации </t>
  </si>
  <si>
    <t>Распределение обязательной нагрузки по курсам и семестрам (час. в семестр)</t>
  </si>
  <si>
    <t>Согласовано                  Зам. директора по УР:___________ Левина Г.М.</t>
  </si>
  <si>
    <t>________________ О.В.Мовчан</t>
  </si>
  <si>
    <t>________________Л.Б.Дмитриева</t>
  </si>
  <si>
    <t>________________ С.В.Баканова</t>
  </si>
  <si>
    <t>________________О.В.Коняшова</t>
  </si>
  <si>
    <t>Черчения</t>
  </si>
  <si>
    <t>Конструкции строительных машин и автомобилей</t>
  </si>
  <si>
    <t>Технической механики и гидравлики</t>
  </si>
  <si>
    <t>Электрооборудования и автоматики строительных машин и автомобилей</t>
  </si>
  <si>
    <t>Двигателей внутреннего сгорания</t>
  </si>
  <si>
    <t>Электрогазосварочная</t>
  </si>
  <si>
    <t>В.т.ч.ЛПР</t>
  </si>
  <si>
    <t xml:space="preserve">по профессии </t>
  </si>
  <si>
    <t xml:space="preserve">подготовки квалифицированных рабочих, служащих  </t>
  </si>
  <si>
    <t>23.01.08 Слесарь по ремонту строительных машин</t>
  </si>
  <si>
    <r>
      <t xml:space="preserve">Консультации на учебную группу: </t>
    </r>
    <r>
      <rPr>
        <sz val="11"/>
        <color indexed="8"/>
        <rFont val="Times New Roman"/>
        <family val="1"/>
      </rPr>
      <t>из расчета 4 часа на одного обучающегося на каждый учебный год</t>
    </r>
  </si>
  <si>
    <t>Общеобразовательный учебный  цикл</t>
  </si>
  <si>
    <t xml:space="preserve">Общепрофессиональный учебный  цикл </t>
  </si>
  <si>
    <t xml:space="preserve">Профессиональный учебный цикл </t>
  </si>
  <si>
    <t>16 нед</t>
  </si>
  <si>
    <t>21 нед</t>
  </si>
  <si>
    <t>2  нед.</t>
  </si>
  <si>
    <t>2 нед.</t>
  </si>
  <si>
    <t>-, -, -, -,-,Дз</t>
  </si>
  <si>
    <t>-,-,-,-,-,Эк</t>
  </si>
  <si>
    <t xml:space="preserve"> -,-,-,-,Дз,-</t>
  </si>
  <si>
    <t xml:space="preserve"> -, -,-, -,-,Дз</t>
  </si>
  <si>
    <t>-,-,-,Дз,-,-</t>
  </si>
  <si>
    <t>З,З,З,Дз,-,-</t>
  </si>
  <si>
    <t>-, Дз,-,-,-,-</t>
  </si>
  <si>
    <t>-,-, -,Дз,-,-</t>
  </si>
  <si>
    <t>3з/13Дз/4Э</t>
  </si>
  <si>
    <t xml:space="preserve"> -, -,-, -,-, Дз</t>
  </si>
  <si>
    <t>Дз,-,-,-,-,-</t>
  </si>
  <si>
    <t>-,-,-,-,-,Дз</t>
  </si>
  <si>
    <t>-, -, -,Дз,-,-</t>
  </si>
  <si>
    <t>-,-,-,Эк,-,-</t>
  </si>
  <si>
    <t>-,-,-,-,З,Дз</t>
  </si>
  <si>
    <t>1З/5ДЗ/2Эк</t>
  </si>
  <si>
    <t>________________ О.Ю.Луканова</t>
  </si>
  <si>
    <r>
      <t>Нормативный срок освоения ОПОП</t>
    </r>
    <r>
      <rPr>
        <sz val="14"/>
        <rFont val="Times New Roman"/>
        <family val="1"/>
      </rPr>
      <t xml:space="preserve"> – 2 год. 10 мес.</t>
    </r>
  </si>
  <si>
    <t>Русский язык и литература</t>
  </si>
  <si>
    <t>География</t>
  </si>
  <si>
    <t>Экология</t>
  </si>
  <si>
    <t>Дополнительные</t>
  </si>
  <si>
    <t xml:space="preserve">Информатика </t>
  </si>
  <si>
    <t>Общие</t>
  </si>
  <si>
    <t>По выбору из обязательных предметных областей</t>
  </si>
  <si>
    <t xml:space="preserve">     </t>
  </si>
  <si>
    <t>Деловая культура</t>
  </si>
  <si>
    <t>24</t>
  </si>
  <si>
    <t>Русского языка и литературы</t>
  </si>
  <si>
    <t>ОУД</t>
  </si>
  <si>
    <t>ОУД.01</t>
  </si>
  <si>
    <t>ОУД.02</t>
  </si>
  <si>
    <t>ОУД.03</t>
  </si>
  <si>
    <t>ОУД.04</t>
  </si>
  <si>
    <t>ОУД.05</t>
  </si>
  <si>
    <t>ОУД.06</t>
  </si>
  <si>
    <t>ОУД.07</t>
  </si>
  <si>
    <t>ОУД.08</t>
  </si>
  <si>
    <t>ОУД.09</t>
  </si>
  <si>
    <t>ОУД.10</t>
  </si>
  <si>
    <t>ОУД.15</t>
  </si>
  <si>
    <t>ОУД.16</t>
  </si>
  <si>
    <t>ОУД.17</t>
  </si>
  <si>
    <t>УД</t>
  </si>
  <si>
    <t>ОП.08</t>
  </si>
  <si>
    <t xml:space="preserve"> -,Дз,-,-,Э,-</t>
  </si>
  <si>
    <t>-,-,Дз,-,-,-</t>
  </si>
  <si>
    <t>-,-,Э,-,-,-</t>
  </si>
  <si>
    <t>-,-,-,Э,-,-</t>
  </si>
  <si>
    <t>8Дз</t>
  </si>
  <si>
    <t>4З/26Дз/6Э</t>
  </si>
  <si>
    <t>с 15 по 30 июня 2017 г.</t>
  </si>
  <si>
    <t xml:space="preserve">Председатели методических комиссий:                   </t>
  </si>
  <si>
    <t>УД.18</t>
  </si>
  <si>
    <t>УД.19</t>
  </si>
  <si>
    <t>УД.20</t>
  </si>
  <si>
    <t>Основы проектирования/ Учебно-исследовательская работа</t>
  </si>
  <si>
    <t>Основы черчения/ Графические построения</t>
  </si>
  <si>
    <t>История родного края/ Краеведение</t>
  </si>
  <si>
    <t>УД.21</t>
  </si>
  <si>
    <t>Психология общения/ Основы современного производства</t>
  </si>
  <si>
    <t>Э,-,-,-,-,-</t>
  </si>
  <si>
    <t>-,Э,-,Дз,-,Э</t>
  </si>
  <si>
    <t>-, -, -, -,Дз,-</t>
  </si>
  <si>
    <t>ГБПОУ « Дзержинский индустриально-коммерческий техникум»</t>
  </si>
  <si>
    <r>
      <rPr>
        <sz val="12"/>
        <rFont val="Times New Roman"/>
        <family val="1"/>
      </rPr>
      <t xml:space="preserve">                                                                            </t>
    </r>
    <r>
      <rPr>
        <u val="single"/>
        <sz val="12"/>
        <rFont val="Times New Roman"/>
        <family val="1"/>
      </rPr>
      <t xml:space="preserve">  директор ГБПОУ «Дзержинский </t>
    </r>
  </si>
  <si>
    <t xml:space="preserve"> -,-,-,-,Э,-</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</si>
</sst>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71">
    <font>
      <sz val="11"/>
      <color theme="1"/>
      <name val="Calibri"/>
      <family val="2"/>
    </font>
    <font>
      <sz val="11"/>
      <color indexed="8"/>
      <name val="Calibri"/>
      <family val="2"/>
    </font>
    <font>
      <sz val="8"/>
      <name val="Calibri"/>
      <family val="2"/>
    </font>
    <font>
      <sz val="12"/>
      <color indexed="8"/>
      <name val="Times New Roman"/>
      <family val="1"/>
    </font>
    <font>
      <sz val="11"/>
      <color indexed="8"/>
      <name val="Times New Roman"/>
      <family val="1"/>
    </font>
    <font>
      <sz val="11"/>
      <name val="Times New Roman"/>
      <family val="1"/>
    </font>
    <font>
      <sz val="10"/>
      <color indexed="8"/>
      <name val="Times New Roman"/>
      <family val="1"/>
    </font>
    <font>
      <b/>
      <sz val="12"/>
      <color indexed="8"/>
      <name val="Times New Roman"/>
      <family val="1"/>
    </font>
    <font>
      <sz val="9"/>
      <color indexed="8"/>
      <name val="Times New Roman"/>
      <family val="1"/>
    </font>
    <font>
      <b/>
      <sz val="11"/>
      <color indexed="8"/>
      <name val="Times New Roman"/>
      <family val="1"/>
    </font>
    <font>
      <b/>
      <sz val="10"/>
      <color indexed="8"/>
      <name val="Times New Roman"/>
      <family val="1"/>
    </font>
    <font>
      <b/>
      <sz val="11"/>
      <name val="Times New Roman"/>
      <family val="1"/>
    </font>
    <font>
      <sz val="12"/>
      <name val="Times New Roman"/>
      <family val="1"/>
    </font>
    <font>
      <b/>
      <sz val="12"/>
      <name val="Times New Roman"/>
      <family val="1"/>
    </font>
    <font>
      <u val="single"/>
      <sz val="12"/>
      <name val="Times New Roman"/>
      <family val="1"/>
    </font>
    <font>
      <i/>
      <sz val="10"/>
      <name val="Times New Roman"/>
      <family val="1"/>
    </font>
    <font>
      <b/>
      <sz val="14"/>
      <name val="Times New Roman"/>
      <family val="1"/>
    </font>
    <font>
      <sz val="14"/>
      <name val="Times New Roman"/>
      <family val="1"/>
    </font>
    <font>
      <b/>
      <i/>
      <sz val="12"/>
      <name val="Times New Roman"/>
      <family val="1"/>
    </font>
    <font>
      <i/>
      <sz val="14"/>
      <name val="Times New Roman"/>
      <family val="1"/>
    </font>
    <font>
      <sz val="18"/>
      <name val="Times New Roman"/>
      <family val="1"/>
    </font>
    <font>
      <sz val="10"/>
      <name val="Arial Cyr"/>
      <family val="0"/>
    </font>
    <font>
      <b/>
      <sz val="10"/>
      <name val="Arial Cyr"/>
      <family val="0"/>
    </font>
    <font>
      <sz val="9"/>
      <name val="Arial Cyr"/>
      <family val="0"/>
    </font>
    <font>
      <b/>
      <sz val="9"/>
      <name val="Arial Cyr"/>
      <family val="0"/>
    </font>
    <font>
      <sz val="9"/>
      <name val="Arial"/>
      <family val="2"/>
    </font>
    <font>
      <b/>
      <sz val="10"/>
      <name val="Times New Roman"/>
      <family val="1"/>
    </font>
    <font>
      <sz val="11"/>
      <name val="Arial Cyr"/>
      <family val="0"/>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0"/>
      <color indexed="10"/>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b/>
      <sz val="11"/>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
      <left>
        <color indexed="63"/>
      </left>
      <right>
        <color indexed="63"/>
      </right>
      <top style="thin"/>
      <bottom style="thin"/>
    </border>
    <border>
      <left/>
      <right style="thin"/>
      <top style="thin"/>
      <bottom style="thin"/>
    </border>
    <border>
      <left style="thin"/>
      <right style="thin"/>
      <top/>
      <bottom/>
    </border>
    <border>
      <left/>
      <right/>
      <top style="thin"/>
      <bottom/>
    </border>
    <border>
      <left style="thin"/>
      <right style="thin"/>
      <top/>
      <bottom style="thin"/>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21"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7" fillId="32" borderId="0" applyNumberFormat="0" applyBorder="0" applyAlignment="0" applyProtection="0"/>
  </cellStyleXfs>
  <cellXfs count="289">
    <xf numFmtId="0" fontId="0" fillId="0" borderId="0" xfId="0" applyFont="1" applyAlignment="1">
      <alignment/>
    </xf>
    <xf numFmtId="0" fontId="0" fillId="0" borderId="0" xfId="0" applyBorder="1" applyAlignment="1">
      <alignment/>
    </xf>
    <xf numFmtId="0" fontId="0" fillId="0" borderId="0" xfId="0" applyFill="1" applyAlignment="1">
      <alignment/>
    </xf>
    <xf numFmtId="0" fontId="3" fillId="0" borderId="0" xfId="0" applyFont="1" applyFill="1" applyBorder="1" applyAlignment="1">
      <alignment horizontal="center" vertical="top" wrapText="1"/>
    </xf>
    <xf numFmtId="0" fontId="4" fillId="0" borderId="10" xfId="0" applyFont="1" applyBorder="1" applyAlignment="1">
      <alignment/>
    </xf>
    <xf numFmtId="0" fontId="4" fillId="0" borderId="0" xfId="0" applyFont="1" applyAlignment="1">
      <alignment/>
    </xf>
    <xf numFmtId="0" fontId="4" fillId="0" borderId="0" xfId="0" applyFont="1" applyFill="1" applyAlignment="1">
      <alignment/>
    </xf>
    <xf numFmtId="0" fontId="4" fillId="0" borderId="10" xfId="0" applyFont="1" applyBorder="1" applyAlignment="1">
      <alignment horizontal="center"/>
    </xf>
    <xf numFmtId="0" fontId="47" fillId="0" borderId="0" xfId="0" applyFont="1" applyAlignment="1">
      <alignment/>
    </xf>
    <xf numFmtId="0" fontId="66" fillId="0" borderId="0" xfId="0" applyFont="1" applyAlignment="1">
      <alignment/>
    </xf>
    <xf numFmtId="0" fontId="9" fillId="0" borderId="10" xfId="0" applyFont="1" applyBorder="1" applyAlignment="1">
      <alignment horizontal="center" wrapText="1"/>
    </xf>
    <xf numFmtId="0" fontId="5" fillId="0" borderId="10" xfId="0" applyFont="1" applyBorder="1" applyAlignment="1">
      <alignment horizontal="center"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11" fillId="0" borderId="10" xfId="0" applyFont="1" applyBorder="1" applyAlignment="1">
      <alignment horizontal="center" wrapText="1"/>
    </xf>
    <xf numFmtId="0" fontId="10" fillId="0" borderId="10" xfId="0" applyFont="1" applyBorder="1" applyAlignment="1">
      <alignment horizontal="center" wrapText="1"/>
    </xf>
    <xf numFmtId="0" fontId="9" fillId="0" borderId="10" xfId="0" applyFont="1" applyFill="1" applyBorder="1" applyAlignment="1">
      <alignment horizontal="center" wrapText="1"/>
    </xf>
    <xf numFmtId="0" fontId="9" fillId="0" borderId="10" xfId="0" applyFont="1" applyBorder="1" applyAlignment="1">
      <alignment horizontal="center" vertical="top" wrapText="1"/>
    </xf>
    <xf numFmtId="1" fontId="9" fillId="0" borderId="10" xfId="0" applyNumberFormat="1" applyFont="1" applyBorder="1" applyAlignment="1">
      <alignment horizontal="center" wrapText="1"/>
    </xf>
    <xf numFmtId="0" fontId="4" fillId="0" borderId="10" xfId="0" applyFont="1" applyBorder="1" applyAlignment="1">
      <alignment wrapText="1"/>
    </xf>
    <xf numFmtId="1" fontId="4" fillId="0" borderId="10" xfId="0" applyNumberFormat="1" applyFont="1" applyBorder="1" applyAlignment="1">
      <alignment horizontal="center" wrapText="1"/>
    </xf>
    <xf numFmtId="0" fontId="9" fillId="0" borderId="10" xfId="0" applyFont="1" applyBorder="1" applyAlignment="1">
      <alignment wrapText="1"/>
    </xf>
    <xf numFmtId="0" fontId="9" fillId="0" borderId="10" xfId="0" applyFont="1" applyBorder="1" applyAlignment="1">
      <alignment horizontal="center" wrapText="1"/>
    </xf>
    <xf numFmtId="0" fontId="9" fillId="0" borderId="10"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4" fillId="0" borderId="10"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5" fillId="0" borderId="10" xfId="0" applyFont="1" applyBorder="1" applyAlignment="1">
      <alignment vertical="top" wrapText="1"/>
    </xf>
    <xf numFmtId="1" fontId="5" fillId="0" borderId="10" xfId="0" applyNumberFormat="1" applyFont="1" applyBorder="1" applyAlignment="1">
      <alignment horizontal="center" wrapText="1"/>
    </xf>
    <xf numFmtId="0" fontId="9" fillId="0" borderId="10" xfId="0" applyFont="1" applyFill="1" applyBorder="1" applyAlignment="1">
      <alignment vertical="top" wrapText="1"/>
    </xf>
    <xf numFmtId="0" fontId="9"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6" fillId="0" borderId="10" xfId="0" applyFont="1" applyFill="1" applyBorder="1" applyAlignment="1">
      <alignment horizontal="center" wrapText="1"/>
    </xf>
    <xf numFmtId="0" fontId="4" fillId="0" borderId="10" xfId="0" applyFont="1" applyFill="1" applyBorder="1" applyAlignment="1">
      <alignment horizontal="center" vertical="top" wrapText="1"/>
    </xf>
    <xf numFmtId="0" fontId="4" fillId="0" borderId="11" xfId="0" applyFont="1" applyBorder="1" applyAlignment="1">
      <alignment horizontal="center" vertical="top" wrapText="1"/>
    </xf>
    <xf numFmtId="0" fontId="3" fillId="0" borderId="10" xfId="0" applyFont="1" applyBorder="1" applyAlignment="1">
      <alignment vertical="top" wrapText="1"/>
    </xf>
    <xf numFmtId="0" fontId="4" fillId="0" borderId="10" xfId="0" applyFont="1" applyBorder="1" applyAlignment="1">
      <alignment horizontal="center" vertical="top" wrapText="1"/>
    </xf>
    <xf numFmtId="0" fontId="3" fillId="0" borderId="10" xfId="0" applyFont="1" applyBorder="1" applyAlignment="1">
      <alignment horizontal="center" vertical="top" wrapText="1"/>
    </xf>
    <xf numFmtId="0" fontId="7"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6" fillId="0" borderId="10" xfId="0" applyFont="1" applyFill="1" applyBorder="1" applyAlignment="1">
      <alignment horizontal="right"/>
    </xf>
    <xf numFmtId="1" fontId="4" fillId="0" borderId="10" xfId="0" applyNumberFormat="1" applyFont="1" applyFill="1" applyBorder="1" applyAlignment="1">
      <alignment horizontal="center" wrapText="1"/>
    </xf>
    <xf numFmtId="0" fontId="68" fillId="0" borderId="10" xfId="0" applyFont="1" applyBorder="1" applyAlignment="1">
      <alignment wrapText="1"/>
    </xf>
    <xf numFmtId="0" fontId="11"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9" fillId="0" borderId="10" xfId="0" applyFont="1" applyBorder="1" applyAlignment="1">
      <alignment horizontal="center" vertical="top" wrapText="1"/>
    </xf>
    <xf numFmtId="1" fontId="9" fillId="0" borderId="10" xfId="0" applyNumberFormat="1" applyFont="1" applyFill="1" applyBorder="1" applyAlignment="1">
      <alignment horizontal="center" wrapText="1"/>
    </xf>
    <xf numFmtId="0" fontId="11" fillId="0" borderId="10" xfId="0" applyFont="1" applyBorder="1" applyAlignment="1">
      <alignment wrapText="1"/>
    </xf>
    <xf numFmtId="1" fontId="11"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1" fontId="11" fillId="0" borderId="10" xfId="0" applyNumberFormat="1" applyFont="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Fill="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Fill="1" applyBorder="1" applyAlignment="1">
      <alignment horizontal="center" vertical="top" wrapText="1"/>
    </xf>
    <xf numFmtId="0" fontId="23" fillId="0" borderId="0" xfId="53" applyFont="1" applyAlignment="1">
      <alignment horizontal="left" vertical="top"/>
      <protection/>
    </xf>
    <xf numFmtId="0" fontId="24" fillId="0" borderId="0" xfId="53" applyFont="1" applyAlignment="1">
      <alignment horizontal="center"/>
      <protection/>
    </xf>
    <xf numFmtId="0" fontId="23" fillId="0" borderId="0" xfId="53" applyFont="1" applyAlignment="1">
      <alignment horizontal="left" vertical="justify"/>
      <protection/>
    </xf>
    <xf numFmtId="49" fontId="25" fillId="0" borderId="0" xfId="53" applyNumberFormat="1" applyFont="1" applyAlignment="1">
      <alignment vertical="top" wrapText="1"/>
      <protection/>
    </xf>
    <xf numFmtId="0" fontId="23" fillId="0" borderId="0" xfId="53" applyFont="1" applyAlignment="1">
      <alignment horizontal="left" vertical="top" wrapText="1"/>
      <protection/>
    </xf>
    <xf numFmtId="0" fontId="0" fillId="0" borderId="0" xfId="0" applyAlignment="1">
      <alignment/>
    </xf>
    <xf numFmtId="0" fontId="21" fillId="0" borderId="0" xfId="53">
      <alignment/>
      <protection/>
    </xf>
    <xf numFmtId="0" fontId="21" fillId="0" borderId="0" xfId="53" applyBorder="1" applyAlignment="1">
      <alignment/>
      <protection/>
    </xf>
    <xf numFmtId="0" fontId="21" fillId="0" borderId="0" xfId="53" applyAlignment="1">
      <alignment/>
      <protection/>
    </xf>
    <xf numFmtId="0" fontId="21" fillId="0" borderId="0" xfId="53" applyAlignment="1">
      <alignment vertical="justify"/>
      <protection/>
    </xf>
    <xf numFmtId="0" fontId="23" fillId="0" borderId="0" xfId="53" applyFont="1" applyBorder="1" applyAlignment="1">
      <alignment/>
      <protection/>
    </xf>
    <xf numFmtId="49" fontId="21" fillId="0" borderId="0" xfId="53" applyNumberFormat="1" applyAlignment="1">
      <alignment vertical="top"/>
      <protection/>
    </xf>
    <xf numFmtId="0" fontId="21" fillId="0" borderId="0" xfId="53" applyAlignment="1">
      <alignment vertical="top"/>
      <protection/>
    </xf>
    <xf numFmtId="0" fontId="22" fillId="0" borderId="0" xfId="53" applyFont="1" applyAlignment="1">
      <alignment vertical="top"/>
      <protection/>
    </xf>
    <xf numFmtId="49" fontId="22" fillId="0" borderId="0" xfId="53" applyNumberFormat="1" applyFont="1" applyAlignment="1">
      <alignment vertical="top"/>
      <protection/>
    </xf>
    <xf numFmtId="0" fontId="23" fillId="0" borderId="0" xfId="53" applyFont="1" applyAlignment="1">
      <alignment vertical="justify"/>
      <protection/>
    </xf>
    <xf numFmtId="0" fontId="23" fillId="0" borderId="0" xfId="53" applyFont="1" applyAlignment="1">
      <alignment/>
      <protection/>
    </xf>
    <xf numFmtId="49" fontId="21" fillId="0" borderId="0" xfId="53" applyNumberFormat="1" applyAlignment="1">
      <alignment horizontal="center"/>
      <protection/>
    </xf>
    <xf numFmtId="0" fontId="23" fillId="0" borderId="12" xfId="53" applyFont="1" applyBorder="1" applyAlignment="1">
      <alignment/>
      <protection/>
    </xf>
    <xf numFmtId="0" fontId="23" fillId="0" borderId="13" xfId="53" applyFont="1" applyBorder="1" applyAlignment="1">
      <alignment/>
      <protection/>
    </xf>
    <xf numFmtId="0" fontId="23" fillId="0" borderId="0" xfId="53" applyFont="1">
      <alignment/>
      <protection/>
    </xf>
    <xf numFmtId="0" fontId="21" fillId="0" borderId="0" xfId="53" applyAlignment="1">
      <alignment horizontal="center"/>
      <protection/>
    </xf>
    <xf numFmtId="0" fontId="21" fillId="0" borderId="13" xfId="53" applyBorder="1" applyAlignment="1">
      <alignment vertical="justify"/>
      <protection/>
    </xf>
    <xf numFmtId="49" fontId="22" fillId="0" borderId="0" xfId="53" applyNumberFormat="1" applyFont="1" applyAlignment="1">
      <alignment horizontal="center" vertical="center"/>
      <protection/>
    </xf>
    <xf numFmtId="49" fontId="22" fillId="0" borderId="0" xfId="53" applyNumberFormat="1" applyFont="1" applyAlignment="1">
      <alignment horizontal="center" vertical="top"/>
      <protection/>
    </xf>
    <xf numFmtId="1" fontId="9" fillId="0" borderId="10" xfId="0" applyNumberFormat="1" applyFont="1" applyBorder="1" applyAlignment="1">
      <alignment horizontal="center" wrapText="1"/>
    </xf>
    <xf numFmtId="0" fontId="6" fillId="0" borderId="10" xfId="0" applyFont="1" applyBorder="1" applyAlignment="1">
      <alignment horizontal="center" wrapText="1"/>
    </xf>
    <xf numFmtId="0" fontId="8" fillId="0" borderId="14" xfId="0" applyFont="1" applyBorder="1" applyAlignment="1">
      <alignment horizontal="center" wrapText="1"/>
    </xf>
    <xf numFmtId="49" fontId="10" fillId="0" borderId="10" xfId="0" applyNumberFormat="1" applyFont="1" applyFill="1" applyBorder="1" applyAlignment="1">
      <alignment horizontal="center" wrapText="1"/>
    </xf>
    <xf numFmtId="49" fontId="26" fillId="0" borderId="10" xfId="0" applyNumberFormat="1" applyFont="1" applyBorder="1" applyAlignment="1">
      <alignment horizontal="center" wrapText="1"/>
    </xf>
    <xf numFmtId="0" fontId="27" fillId="0" borderId="0" xfId="0" applyFont="1" applyAlignment="1">
      <alignment/>
    </xf>
    <xf numFmtId="0" fontId="27" fillId="0" borderId="0" xfId="0" applyFont="1" applyAlignment="1">
      <alignment/>
    </xf>
    <xf numFmtId="0" fontId="27" fillId="0" borderId="0" xfId="0" applyFont="1" applyBorder="1" applyAlignment="1">
      <alignment/>
    </xf>
    <xf numFmtId="0" fontId="27" fillId="0" borderId="0" xfId="0" applyFont="1" applyAlignment="1">
      <alignment vertical="justify"/>
    </xf>
    <xf numFmtId="0" fontId="12" fillId="0" borderId="0" xfId="0" applyFont="1" applyAlignment="1">
      <alignment/>
    </xf>
    <xf numFmtId="0" fontId="27" fillId="0" borderId="0" xfId="0" applyFont="1" applyBorder="1" applyAlignment="1">
      <alignment vertical="justify"/>
    </xf>
    <xf numFmtId="0" fontId="27" fillId="0" borderId="0" xfId="0" applyFont="1" applyBorder="1" applyAlignment="1">
      <alignment/>
    </xf>
    <xf numFmtId="0" fontId="4" fillId="0" borderId="10" xfId="0" applyFont="1" applyFill="1" applyBorder="1" applyAlignment="1">
      <alignment horizontal="center"/>
    </xf>
    <xf numFmtId="0" fontId="4" fillId="0" borderId="10" xfId="0" applyFont="1" applyBorder="1" applyAlignment="1">
      <alignment horizontal="center" vertical="top" wrapText="1"/>
    </xf>
    <xf numFmtId="0" fontId="10" fillId="0" borderId="10" xfId="0" applyFont="1" applyFill="1" applyBorder="1" applyAlignment="1">
      <alignment horizontal="center" wrapText="1"/>
    </xf>
    <xf numFmtId="0" fontId="9" fillId="0" borderId="15" xfId="0" applyFont="1" applyFill="1" applyBorder="1" applyAlignment="1">
      <alignment horizontal="center" wrapText="1"/>
    </xf>
    <xf numFmtId="0" fontId="0" fillId="0" borderId="16" xfId="0" applyBorder="1" applyAlignment="1">
      <alignment horizontal="center"/>
    </xf>
    <xf numFmtId="0" fontId="58" fillId="0" borderId="16"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1" fontId="0" fillId="0" borderId="0" xfId="0" applyNumberFormat="1" applyAlignment="1">
      <alignment/>
    </xf>
    <xf numFmtId="49" fontId="12" fillId="0" borderId="10" xfId="0" applyNumberFormat="1" applyFont="1" applyBorder="1" applyAlignment="1">
      <alignment horizontal="center" vertical="top" wrapText="1"/>
    </xf>
    <xf numFmtId="0" fontId="0" fillId="0" borderId="10" xfId="0" applyBorder="1" applyAlignment="1">
      <alignment/>
    </xf>
    <xf numFmtId="49" fontId="13" fillId="0" borderId="10" xfId="0" applyNumberFormat="1" applyFont="1" applyBorder="1" applyAlignment="1">
      <alignment horizontal="center" vertical="top"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xf>
    <xf numFmtId="0" fontId="9" fillId="33" borderId="10" xfId="0" applyFont="1" applyFill="1" applyBorder="1" applyAlignment="1">
      <alignment horizontal="center" wrapText="1"/>
    </xf>
    <xf numFmtId="0" fontId="9" fillId="33" borderId="10" xfId="0" applyFont="1" applyFill="1" applyBorder="1" applyAlignment="1">
      <alignment horizontal="center" vertical="top" wrapText="1"/>
    </xf>
    <xf numFmtId="0" fontId="4" fillId="33" borderId="10" xfId="0" applyFont="1" applyFill="1" applyBorder="1" applyAlignment="1">
      <alignment horizontal="center" wrapText="1"/>
    </xf>
    <xf numFmtId="0" fontId="4" fillId="33" borderId="10" xfId="0" applyFont="1" applyFill="1" applyBorder="1" applyAlignment="1">
      <alignment horizontal="center" wrapText="1"/>
    </xf>
    <xf numFmtId="0" fontId="9" fillId="33" borderId="10" xfId="0" applyFont="1" applyFill="1" applyBorder="1" applyAlignment="1">
      <alignment horizontal="center" wrapText="1"/>
    </xf>
    <xf numFmtId="0" fontId="4" fillId="33" borderId="10" xfId="0" applyFont="1" applyFill="1" applyBorder="1" applyAlignment="1">
      <alignment horizontal="center" wrapText="1"/>
    </xf>
    <xf numFmtId="0" fontId="5" fillId="33" borderId="10" xfId="0" applyFont="1" applyFill="1" applyBorder="1" applyAlignment="1">
      <alignment horizontal="center" wrapText="1"/>
    </xf>
    <xf numFmtId="0" fontId="11" fillId="33" borderId="10" xfId="0" applyFont="1" applyFill="1" applyBorder="1" applyAlignment="1">
      <alignment horizontal="center" wrapText="1"/>
    </xf>
    <xf numFmtId="0" fontId="4" fillId="33" borderId="10" xfId="0" applyFont="1" applyFill="1" applyBorder="1" applyAlignment="1">
      <alignment horizontal="center" vertical="top" wrapText="1"/>
    </xf>
    <xf numFmtId="0" fontId="4" fillId="33" borderId="10" xfId="0" applyFont="1" applyFill="1" applyBorder="1" applyAlignment="1">
      <alignment vertical="top" wrapText="1"/>
    </xf>
    <xf numFmtId="1" fontId="4" fillId="33" borderId="10" xfId="0" applyNumberFormat="1" applyFont="1" applyFill="1" applyBorder="1" applyAlignment="1">
      <alignment horizontal="center" wrapText="1"/>
    </xf>
    <xf numFmtId="0" fontId="11" fillId="33" borderId="10" xfId="0" applyFont="1" applyFill="1" applyBorder="1" applyAlignment="1">
      <alignment horizontal="center" vertical="top" wrapText="1"/>
    </xf>
    <xf numFmtId="0" fontId="69" fillId="33" borderId="10" xfId="0" applyFont="1" applyFill="1" applyBorder="1" applyAlignment="1">
      <alignment horizontal="center" wrapText="1"/>
    </xf>
    <xf numFmtId="0" fontId="0" fillId="0" borderId="0" xfId="0" applyAlignment="1">
      <alignment/>
    </xf>
    <xf numFmtId="49" fontId="6"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9" fillId="0" borderId="11" xfId="0" applyFont="1" applyFill="1" applyBorder="1" applyAlignment="1">
      <alignment horizontal="center" vertical="top" wrapText="1"/>
    </xf>
    <xf numFmtId="0" fontId="9" fillId="0" borderId="11" xfId="0" applyFont="1" applyBorder="1" applyAlignment="1">
      <alignment horizontal="center" vertical="top" wrapText="1"/>
    </xf>
    <xf numFmtId="0" fontId="9" fillId="33" borderId="17" xfId="0"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15" xfId="0" applyFont="1" applyFill="1" applyBorder="1" applyAlignment="1">
      <alignment horizontal="center" vertical="top" wrapText="1"/>
    </xf>
    <xf numFmtId="0" fontId="28" fillId="33" borderId="17" xfId="0" applyFont="1" applyFill="1" applyBorder="1" applyAlignment="1">
      <alignment horizontal="center" vertical="top" wrapText="1"/>
    </xf>
    <xf numFmtId="0" fontId="28" fillId="33" borderId="17" xfId="0" applyFont="1" applyFill="1" applyBorder="1" applyAlignment="1">
      <alignment vertical="top" wrapText="1"/>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xf>
    <xf numFmtId="0" fontId="11" fillId="0" borderId="18" xfId="0" applyFont="1" applyBorder="1" applyAlignment="1">
      <alignment wrapText="1"/>
    </xf>
    <xf numFmtId="0" fontId="11" fillId="0" borderId="14" xfId="0" applyFont="1" applyBorder="1" applyAlignment="1">
      <alignment wrapText="1"/>
    </xf>
    <xf numFmtId="0" fontId="9" fillId="0" borderId="10"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vertical="top" wrapText="1"/>
    </xf>
    <xf numFmtId="0" fontId="4" fillId="0" borderId="10" xfId="0" applyFont="1" applyFill="1" applyBorder="1" applyAlignment="1">
      <alignment vertical="top" wrapText="1"/>
    </xf>
    <xf numFmtId="0" fontId="5" fillId="0" borderId="10" xfId="0" applyFont="1" applyBorder="1" applyAlignment="1">
      <alignment horizontal="left" vertical="top" wrapText="1"/>
    </xf>
    <xf numFmtId="0" fontId="6" fillId="0" borderId="18"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9" fillId="0" borderId="10" xfId="0" applyFont="1" applyBorder="1" applyAlignment="1">
      <alignment horizontal="left"/>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xf numFmtId="0" fontId="6" fillId="0" borderId="18"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1" fontId="9" fillId="0"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4" fillId="0" borderId="10" xfId="0" applyFont="1" applyBorder="1" applyAlignment="1">
      <alignment wrapText="1"/>
    </xf>
    <xf numFmtId="0" fontId="9" fillId="0" borderId="18" xfId="0" applyFont="1" applyFill="1" applyBorder="1" applyAlignment="1">
      <alignment horizontal="right" vertical="top" wrapText="1"/>
    </xf>
    <xf numFmtId="0" fontId="9" fillId="0" borderId="13" xfId="0" applyFont="1" applyFill="1" applyBorder="1" applyAlignment="1">
      <alignment horizontal="right" vertical="top" wrapText="1"/>
    </xf>
    <xf numFmtId="0" fontId="9" fillId="0" borderId="14" xfId="0" applyFont="1" applyFill="1" applyBorder="1" applyAlignment="1">
      <alignment horizontal="right" vertical="top" wrapText="1"/>
    </xf>
    <xf numFmtId="0" fontId="4" fillId="0" borderId="19" xfId="0" applyFont="1" applyBorder="1" applyAlignment="1">
      <alignment wrapText="1"/>
    </xf>
    <xf numFmtId="0" fontId="4" fillId="0" borderId="0" xfId="0" applyFont="1" applyBorder="1" applyAlignment="1">
      <alignment wrapText="1"/>
    </xf>
    <xf numFmtId="0" fontId="4" fillId="0" borderId="20" xfId="0" applyFont="1" applyBorder="1" applyAlignment="1">
      <alignment wrapText="1"/>
    </xf>
    <xf numFmtId="0" fontId="8" fillId="0" borderId="11" xfId="0" applyFont="1" applyBorder="1" applyAlignment="1">
      <alignment horizontal="center" wrapText="1"/>
    </xf>
    <xf numFmtId="0" fontId="8" fillId="0" borderId="17"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0" fillId="0" borderId="21" xfId="0" applyBorder="1" applyAlignment="1">
      <alignment wrapText="1"/>
    </xf>
    <xf numFmtId="0" fontId="0" fillId="0" borderId="12" xfId="0" applyBorder="1" applyAlignment="1">
      <alignment wrapText="1"/>
    </xf>
    <xf numFmtId="0" fontId="0" fillId="0" borderId="22" xfId="0" applyBorder="1" applyAlignment="1">
      <alignment wrapText="1"/>
    </xf>
    <xf numFmtId="0" fontId="9" fillId="0" borderId="19" xfId="0" applyFont="1" applyBorder="1" applyAlignment="1">
      <alignment wrapText="1"/>
    </xf>
    <xf numFmtId="0" fontId="9" fillId="0" borderId="0" xfId="0" applyFont="1" applyBorder="1" applyAlignment="1">
      <alignment wrapText="1"/>
    </xf>
    <xf numFmtId="0" fontId="9" fillId="0" borderId="20" xfId="0" applyFont="1" applyBorder="1" applyAlignment="1">
      <alignment wrapText="1"/>
    </xf>
    <xf numFmtId="0" fontId="9" fillId="0" borderId="23" xfId="0" applyFont="1" applyBorder="1" applyAlignment="1">
      <alignment wrapText="1"/>
    </xf>
    <xf numFmtId="0" fontId="9" fillId="0" borderId="16" xfId="0" applyFont="1" applyBorder="1" applyAlignment="1">
      <alignment wrapText="1"/>
    </xf>
    <xf numFmtId="0" fontId="9" fillId="0" borderId="24" xfId="0" applyFont="1" applyBorder="1" applyAlignment="1">
      <alignment wrapText="1"/>
    </xf>
    <xf numFmtId="168" fontId="58" fillId="0" borderId="16" xfId="0" applyNumberFormat="1" applyFont="1" applyBorder="1" applyAlignment="1">
      <alignment horizontal="center"/>
    </xf>
    <xf numFmtId="0" fontId="8" fillId="0" borderId="15" xfId="0" applyFont="1" applyBorder="1" applyAlignment="1">
      <alignment horizontal="center" wrapText="1"/>
    </xf>
    <xf numFmtId="0" fontId="11" fillId="0" borderId="18" xfId="0" applyFont="1" applyBorder="1" applyAlignment="1">
      <alignment horizontal="right" wrapText="1"/>
    </xf>
    <xf numFmtId="0" fontId="11" fillId="0" borderId="13" xfId="0" applyFont="1" applyBorder="1" applyAlignment="1">
      <alignment horizontal="right" wrapText="1"/>
    </xf>
    <xf numFmtId="0" fontId="11" fillId="0" borderId="14" xfId="0" applyFont="1" applyBorder="1" applyAlignment="1">
      <alignment horizontal="right" wrapText="1"/>
    </xf>
    <xf numFmtId="0" fontId="9" fillId="0" borderId="10" xfId="0" applyFont="1" applyBorder="1" applyAlignment="1">
      <alignment wrapText="1"/>
    </xf>
    <xf numFmtId="0" fontId="9" fillId="0" borderId="11" xfId="0" applyFont="1" applyBorder="1" applyAlignment="1">
      <alignment horizontal="center" textRotation="90" wrapText="1"/>
    </xf>
    <xf numFmtId="0" fontId="9" fillId="0" borderId="15" xfId="0" applyFont="1" applyBorder="1" applyAlignment="1">
      <alignment horizontal="center" textRotation="90" wrapText="1"/>
    </xf>
    <xf numFmtId="0" fontId="9" fillId="0" borderId="17" xfId="0" applyFont="1" applyBorder="1" applyAlignment="1">
      <alignment horizontal="center" textRotation="90" wrapText="1"/>
    </xf>
    <xf numFmtId="0" fontId="9" fillId="0" borderId="18" xfId="0" applyFont="1" applyBorder="1" applyAlignment="1">
      <alignment horizontal="right"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4" fillId="0" borderId="18" xfId="0" applyFont="1" applyBorder="1" applyAlignment="1">
      <alignment horizontal="left" wrapText="1"/>
    </xf>
    <xf numFmtId="0" fontId="4" fillId="0" borderId="14" xfId="0" applyFont="1" applyBorder="1" applyAlignment="1">
      <alignment horizontal="left" wrapText="1"/>
    </xf>
    <xf numFmtId="0" fontId="4" fillId="0" borderId="18" xfId="0" applyFont="1" applyBorder="1" applyAlignment="1">
      <alignment horizontal="left" wrapText="1"/>
    </xf>
    <xf numFmtId="0" fontId="4" fillId="0" borderId="18" xfId="0" applyFont="1" applyBorder="1" applyAlignment="1">
      <alignment wrapText="1"/>
    </xf>
    <xf numFmtId="0" fontId="4" fillId="0" borderId="14" xfId="0" applyFont="1" applyBorder="1" applyAlignment="1">
      <alignment wrapText="1"/>
    </xf>
    <xf numFmtId="0" fontId="4" fillId="0" borderId="10" xfId="0" applyFont="1" applyBorder="1" applyAlignment="1">
      <alignment wrapText="1"/>
    </xf>
    <xf numFmtId="0" fontId="9" fillId="0" borderId="10" xfId="0" applyFont="1" applyBorder="1" applyAlignment="1">
      <alignment horizontal="center" wrapText="1"/>
    </xf>
    <xf numFmtId="0" fontId="9" fillId="0" borderId="19" xfId="0" applyFont="1" applyBorder="1" applyAlignment="1">
      <alignment wrapText="1"/>
    </xf>
    <xf numFmtId="0" fontId="9" fillId="0" borderId="0" xfId="0" applyFont="1" applyBorder="1" applyAlignment="1">
      <alignment wrapText="1"/>
    </xf>
    <xf numFmtId="0" fontId="9" fillId="0" borderId="20" xfId="0" applyFont="1" applyBorder="1" applyAlignment="1">
      <alignment wrapText="1"/>
    </xf>
    <xf numFmtId="0" fontId="4" fillId="0" borderId="10" xfId="0" applyFont="1" applyBorder="1" applyAlignment="1">
      <alignment horizontal="left"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10" xfId="0" applyFont="1" applyBorder="1" applyAlignment="1">
      <alignment horizontal="left"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9" fillId="0" borderId="10" xfId="0" applyFont="1" applyBorder="1" applyAlignment="1">
      <alignment horizontal="center" vertical="top" textRotation="90"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18" xfId="0" applyFont="1" applyBorder="1" applyAlignment="1">
      <alignment wrapText="1"/>
    </xf>
    <xf numFmtId="0" fontId="9" fillId="0" borderId="14" xfId="0" applyFont="1" applyBorder="1" applyAlignment="1">
      <alignment wrapText="1"/>
    </xf>
    <xf numFmtId="0" fontId="58" fillId="0" borderId="11" xfId="0" applyFont="1" applyBorder="1" applyAlignment="1">
      <alignment horizontal="center" textRotation="90" wrapText="1"/>
    </xf>
    <xf numFmtId="0" fontId="58" fillId="0" borderId="15" xfId="0" applyFont="1" applyBorder="1" applyAlignment="1">
      <alignment horizontal="center" textRotation="90" wrapText="1"/>
    </xf>
    <xf numFmtId="0" fontId="58" fillId="0" borderId="17" xfId="0" applyFont="1" applyBorder="1" applyAlignment="1">
      <alignment horizontal="center" textRotation="90" wrapText="1"/>
    </xf>
    <xf numFmtId="0" fontId="9" fillId="0" borderId="18"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58" fillId="0" borderId="19" xfId="0" applyFont="1" applyBorder="1" applyAlignment="1">
      <alignment vertical="top" wrapText="1"/>
    </xf>
    <xf numFmtId="0" fontId="58" fillId="0" borderId="20" xfId="0" applyFont="1" applyBorder="1" applyAlignment="1">
      <alignment vertical="top" wrapText="1"/>
    </xf>
    <xf numFmtId="0" fontId="58" fillId="0" borderId="21" xfId="0" applyFont="1" applyBorder="1" applyAlignment="1">
      <alignment vertical="top" wrapText="1"/>
    </xf>
    <xf numFmtId="0" fontId="58" fillId="0" borderId="22" xfId="0" applyFont="1" applyBorder="1" applyAlignment="1">
      <alignment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15" xfId="0" applyFont="1" applyBorder="1" applyAlignment="1">
      <alignment horizontal="center" vertical="center" textRotation="90" wrapText="1"/>
    </xf>
    <xf numFmtId="0" fontId="9" fillId="0" borderId="17" xfId="0" applyFont="1" applyBorder="1" applyAlignment="1">
      <alignment horizontal="center" vertical="center" textRotation="90" wrapText="1"/>
    </xf>
    <xf numFmtId="0" fontId="3" fillId="0" borderId="0" xfId="0" applyFont="1" applyAlignment="1">
      <alignment horizontal="center"/>
    </xf>
    <xf numFmtId="0" fontId="3" fillId="0" borderId="0" xfId="0" applyFont="1" applyAlignment="1">
      <alignment horizontal="center"/>
    </xf>
    <xf numFmtId="0" fontId="4" fillId="0" borderId="10" xfId="0" applyFont="1" applyBorder="1" applyAlignment="1">
      <alignment horizontal="center" vertical="top" wrapText="1"/>
    </xf>
    <xf numFmtId="0" fontId="12" fillId="0" borderId="10" xfId="0" applyFont="1" applyBorder="1" applyAlignment="1">
      <alignment horizontal="center" vertical="top" wrapText="1"/>
    </xf>
    <xf numFmtId="49" fontId="12" fillId="0" borderId="10" xfId="0" applyNumberFormat="1" applyFont="1" applyBorder="1" applyAlignment="1">
      <alignment horizontal="center" vertical="top" wrapText="1"/>
    </xf>
    <xf numFmtId="0" fontId="9" fillId="0" borderId="11" xfId="0" applyFont="1" applyBorder="1" applyAlignment="1">
      <alignment horizontal="center" vertical="center" textRotation="90" wrapText="1"/>
    </xf>
    <xf numFmtId="0" fontId="9" fillId="0" borderId="18" xfId="0" applyFont="1" applyFill="1" applyBorder="1" applyAlignment="1">
      <alignment horizontal="center" wrapText="1"/>
    </xf>
    <xf numFmtId="0" fontId="9" fillId="0" borderId="14" xfId="0" applyFont="1" applyFill="1" applyBorder="1" applyAlignment="1">
      <alignment horizontal="center" wrapText="1"/>
    </xf>
    <xf numFmtId="0" fontId="9" fillId="0" borderId="11" xfId="0" applyFont="1" applyBorder="1" applyAlignment="1">
      <alignment horizontal="center" vertical="top" textRotation="90" wrapText="1"/>
    </xf>
    <xf numFmtId="0" fontId="9" fillId="0" borderId="15" xfId="0" applyFont="1" applyBorder="1" applyAlignment="1">
      <alignment horizontal="center" vertical="top" textRotation="90" wrapText="1"/>
    </xf>
    <xf numFmtId="0" fontId="9" fillId="0" borderId="17" xfId="0" applyFont="1" applyBorder="1" applyAlignment="1">
      <alignment horizontal="center" vertical="top" textRotation="90" wrapText="1"/>
    </xf>
    <xf numFmtId="0" fontId="13" fillId="0" borderId="10" xfId="0" applyFont="1" applyBorder="1" applyAlignment="1">
      <alignment horizontal="center" vertical="top" wrapText="1"/>
    </xf>
    <xf numFmtId="0" fontId="8" fillId="0" borderId="24" xfId="0" applyFont="1" applyBorder="1" applyAlignment="1">
      <alignment horizontal="center" wrapText="1"/>
    </xf>
    <xf numFmtId="0" fontId="8" fillId="0" borderId="22" xfId="0" applyFont="1" applyBorder="1" applyAlignment="1">
      <alignment horizontal="center" wrapText="1"/>
    </xf>
    <xf numFmtId="0" fontId="9" fillId="0" borderId="18"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27" fillId="0" borderId="0" xfId="0" applyFont="1" applyAlignment="1">
      <alignment horizontal="left" vertical="justify"/>
    </xf>
    <xf numFmtId="0" fontId="27" fillId="0" borderId="0" xfId="0" applyFont="1" applyAlignment="1">
      <alignment/>
    </xf>
    <xf numFmtId="0" fontId="0" fillId="0" borderId="0" xfId="0" applyAlignment="1">
      <alignment/>
    </xf>
    <xf numFmtId="0" fontId="70" fillId="0" borderId="0" xfId="0" applyFont="1" applyAlignment="1">
      <alignment/>
    </xf>
    <xf numFmtId="0" fontId="6" fillId="0" borderId="10" xfId="0" applyFont="1" applyBorder="1" applyAlignment="1">
      <alignment horizontal="left"/>
    </xf>
    <xf numFmtId="0" fontId="10" fillId="0" borderId="1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4" fillId="0" borderId="14" xfId="0" applyFont="1" applyBorder="1" applyAlignment="1">
      <alignment horizontal="left" wrapText="1"/>
    </xf>
    <xf numFmtId="0" fontId="0" fillId="0" borderId="18"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7"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left" indent="15"/>
    </xf>
    <xf numFmtId="0" fontId="16" fillId="0" borderId="0" xfId="0" applyFont="1" applyAlignment="1">
      <alignment wrapText="1"/>
    </xf>
    <xf numFmtId="0" fontId="17" fillId="0" borderId="0" xfId="0" applyFont="1" applyAlignment="1">
      <alignment horizontal="left"/>
    </xf>
    <xf numFmtId="0" fontId="17" fillId="0" borderId="0" xfId="0" applyFont="1" applyAlignment="1">
      <alignment horizontal="left" vertical="center"/>
    </xf>
    <xf numFmtId="0" fontId="17" fillId="0" borderId="0" xfId="0" applyFont="1" applyAlignment="1">
      <alignment horizontal="center"/>
    </xf>
    <xf numFmtId="0" fontId="16" fillId="0" borderId="0" xfId="0" applyFont="1" applyAlignment="1">
      <alignment horizontal="center" wrapText="1"/>
    </xf>
    <xf numFmtId="0" fontId="19"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xf>
    <xf numFmtId="0" fontId="18" fillId="0" borderId="0" xfId="0" applyFont="1" applyAlignment="1">
      <alignment horizontal="center"/>
    </xf>
    <xf numFmtId="0" fontId="12" fillId="0" borderId="0" xfId="0" applyFont="1" applyAlignment="1">
      <alignment horizontal="center"/>
    </xf>
    <xf numFmtId="0" fontId="12" fillId="0" borderId="0" xfId="0" applyFont="1" applyAlignment="1">
      <alignment horizontal="right"/>
    </xf>
    <xf numFmtId="0" fontId="12" fillId="0" borderId="0" xfId="0" applyFont="1" applyAlignment="1">
      <alignment horizontal="left" indent="15"/>
    </xf>
    <xf numFmtId="0" fontId="14" fillId="0" borderId="0" xfId="0" applyFont="1" applyAlignment="1">
      <alignment horizontal="center"/>
    </xf>
    <xf numFmtId="0" fontId="15" fillId="0" borderId="0" xfId="0" applyFont="1" applyAlignment="1">
      <alignment horizontal="left" indent="15"/>
    </xf>
    <xf numFmtId="0" fontId="23" fillId="0" borderId="0" xfId="53" applyFont="1" applyAlignment="1">
      <alignment horizontal="left" vertical="justify"/>
      <protection/>
    </xf>
    <xf numFmtId="0" fontId="21" fillId="0" borderId="0" xfId="53" applyAlignment="1">
      <alignment horizontal="left" vertical="justify"/>
      <protection/>
    </xf>
    <xf numFmtId="0" fontId="22" fillId="0" borderId="0" xfId="53" applyFont="1" applyAlignment="1">
      <alignment horizontal="left" vertical="justify"/>
      <protection/>
    </xf>
    <xf numFmtId="0" fontId="23" fillId="0" borderId="0" xfId="53" applyFont="1" applyAlignment="1">
      <alignment horizontal="left" vertical="top" wrapText="1"/>
      <protection/>
    </xf>
    <xf numFmtId="0" fontId="21" fillId="0" borderId="0" xfId="53" applyFont="1" applyAlignment="1">
      <alignment horizontal="left" vertical="justify" wrapText="1"/>
      <protection/>
    </xf>
    <xf numFmtId="0" fontId="21" fillId="0" borderId="0" xfId="53" applyFont="1" applyAlignment="1">
      <alignment horizontal="left" vertical="justify"/>
      <protection/>
    </xf>
    <xf numFmtId="49" fontId="25" fillId="0" borderId="0" xfId="53" applyNumberFormat="1" applyFont="1" applyAlignment="1">
      <alignment vertical="top" wrapText="1"/>
      <protection/>
    </xf>
    <xf numFmtId="49" fontId="21" fillId="0" borderId="0" xfId="53" applyNumberFormat="1" applyAlignment="1">
      <alignment horizontal="left" vertical="top"/>
      <protection/>
    </xf>
    <xf numFmtId="0" fontId="23" fillId="0" borderId="0" xfId="53" applyFont="1" applyAlignment="1">
      <alignment horizontal="left" vertical="top"/>
      <protection/>
    </xf>
    <xf numFmtId="0" fontId="21" fillId="0" borderId="0" xfId="53" applyAlignment="1">
      <alignment horizontal="left"/>
      <protection/>
    </xf>
    <xf numFmtId="0" fontId="24" fillId="0" borderId="0" xfId="53" applyFont="1" applyAlignment="1">
      <alignment horizontal="center"/>
      <protection/>
    </xf>
    <xf numFmtId="0" fontId="24" fillId="0" borderId="0" xfId="53" applyFont="1" applyAlignment="1">
      <alignment horizontal="left"/>
      <protection/>
    </xf>
    <xf numFmtId="0" fontId="24" fillId="0" borderId="0" xfId="53" applyFont="1" applyAlignment="1">
      <alignment horizontal="left" vertical="justify"/>
      <protection/>
    </xf>
    <xf numFmtId="49" fontId="25" fillId="0" borderId="0" xfId="53" applyNumberFormat="1" applyFont="1" applyAlignment="1">
      <alignment horizontal="left" vertical="top" wrapText="1"/>
      <protection/>
    </xf>
    <xf numFmtId="49" fontId="23" fillId="0" borderId="0" xfId="53" applyNumberFormat="1" applyFont="1" applyAlignment="1">
      <alignment horizontal="left" vertical="justify"/>
      <protection/>
    </xf>
    <xf numFmtId="0" fontId="24" fillId="0" borderId="0" xfId="53" applyFont="1" applyAlignment="1">
      <alignment horizontal="left"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132"/>
  <sheetViews>
    <sheetView tabSelected="1" zoomScale="80" zoomScaleNormal="80" workbookViewId="0" topLeftCell="A43">
      <selection activeCell="N76" sqref="N76"/>
    </sheetView>
  </sheetViews>
  <sheetFormatPr defaultColWidth="9.140625" defaultRowHeight="15"/>
  <cols>
    <col min="1" max="1" width="9.28125" style="0" bestFit="1" customWidth="1"/>
    <col min="2" max="2" width="7.7109375" style="0" customWidth="1"/>
    <col min="3" max="3" width="18.7109375" style="0" customWidth="1"/>
    <col min="4" max="4" width="12.7109375" style="0" customWidth="1"/>
    <col min="5" max="6" width="14.140625" style="0" bestFit="1" customWidth="1"/>
    <col min="7" max="7" width="9.57421875" style="0" customWidth="1"/>
    <col min="8" max="8" width="14.140625" style="0" bestFit="1" customWidth="1"/>
    <col min="9" max="10" width="14.140625" style="2" bestFit="1" customWidth="1"/>
    <col min="11" max="14" width="14.140625" style="0" bestFit="1" customWidth="1"/>
  </cols>
  <sheetData>
    <row r="1" spans="1:10" ht="15.75">
      <c r="A1" s="225" t="s">
        <v>98</v>
      </c>
      <c r="B1" s="226"/>
      <c r="C1" s="226"/>
      <c r="D1" s="226"/>
      <c r="E1" s="226"/>
      <c r="F1" s="226"/>
      <c r="G1" s="226"/>
      <c r="H1" s="226"/>
      <c r="I1" s="226"/>
      <c r="J1" s="226"/>
    </row>
    <row r="2" spans="1:11" ht="63" customHeight="1">
      <c r="A2" s="38" t="s">
        <v>7</v>
      </c>
      <c r="B2" s="227" t="s">
        <v>8</v>
      </c>
      <c r="C2" s="227"/>
      <c r="D2" s="28" t="s">
        <v>9</v>
      </c>
      <c r="E2" s="227" t="s">
        <v>10</v>
      </c>
      <c r="F2" s="227"/>
      <c r="G2" s="37" t="s">
        <v>11</v>
      </c>
      <c r="H2" s="227" t="s">
        <v>12</v>
      </c>
      <c r="I2" s="227"/>
      <c r="J2" s="42" t="s">
        <v>13</v>
      </c>
      <c r="K2" s="39" t="s">
        <v>14</v>
      </c>
    </row>
    <row r="3" spans="1:11" ht="15.75">
      <c r="A3" s="40" t="s">
        <v>15</v>
      </c>
      <c r="B3" s="228">
        <v>35</v>
      </c>
      <c r="C3" s="228"/>
      <c r="D3" s="54">
        <v>5</v>
      </c>
      <c r="E3" s="228">
        <v>0</v>
      </c>
      <c r="F3" s="228"/>
      <c r="G3" s="54">
        <v>1</v>
      </c>
      <c r="H3" s="228">
        <v>0</v>
      </c>
      <c r="I3" s="228"/>
      <c r="J3" s="55">
        <v>11</v>
      </c>
      <c r="K3" s="54">
        <f>SUM(B3:J3)</f>
        <v>52</v>
      </c>
    </row>
    <row r="4" spans="1:11" ht="15.75">
      <c r="A4" s="40" t="s">
        <v>5</v>
      </c>
      <c r="B4" s="229" t="s">
        <v>222</v>
      </c>
      <c r="C4" s="229"/>
      <c r="D4" s="54">
        <v>3</v>
      </c>
      <c r="E4" s="228">
        <v>10</v>
      </c>
      <c r="F4" s="228"/>
      <c r="G4" s="54">
        <v>2</v>
      </c>
      <c r="H4" s="228">
        <v>0</v>
      </c>
      <c r="I4" s="228"/>
      <c r="J4" s="55">
        <v>11</v>
      </c>
      <c r="K4" s="105">
        <f>B4+D4+E4+G4+H4+J4</f>
        <v>50</v>
      </c>
    </row>
    <row r="5" spans="1:11" ht="15.75">
      <c r="A5" s="40" t="s">
        <v>16</v>
      </c>
      <c r="B5" s="228">
        <v>20</v>
      </c>
      <c r="C5" s="228"/>
      <c r="D5" s="54">
        <v>3</v>
      </c>
      <c r="E5" s="228">
        <v>16</v>
      </c>
      <c r="F5" s="228"/>
      <c r="G5" s="54">
        <v>2</v>
      </c>
      <c r="H5" s="228">
        <v>2</v>
      </c>
      <c r="I5" s="228"/>
      <c r="J5" s="55">
        <v>2</v>
      </c>
      <c r="K5" s="54">
        <f>SUM(B5:J5)</f>
        <v>45</v>
      </c>
    </row>
    <row r="6" spans="1:11" ht="15.75">
      <c r="A6" s="41" t="s">
        <v>17</v>
      </c>
      <c r="B6" s="236">
        <f>B5+B4+B3</f>
        <v>79</v>
      </c>
      <c r="C6" s="236"/>
      <c r="D6" s="56">
        <f>D5+D4+D3</f>
        <v>11</v>
      </c>
      <c r="E6" s="236">
        <f>E5+E4+E3</f>
        <v>26</v>
      </c>
      <c r="F6" s="236"/>
      <c r="G6" s="56">
        <f>G5+G4+G3</f>
        <v>5</v>
      </c>
      <c r="H6" s="236">
        <f>H3+H4+H5</f>
        <v>2</v>
      </c>
      <c r="I6" s="236"/>
      <c r="J6" s="57">
        <f>J3+J4+J5</f>
        <v>24</v>
      </c>
      <c r="K6" s="107">
        <f>K3+K4+K5</f>
        <v>147</v>
      </c>
    </row>
    <row r="8" ht="15.75">
      <c r="D8" s="3"/>
    </row>
    <row r="9" ht="15">
      <c r="B9" t="s">
        <v>99</v>
      </c>
    </row>
    <row r="10" spans="1:14" ht="30" customHeight="1">
      <c r="A10" s="206" t="s">
        <v>18</v>
      </c>
      <c r="B10" s="207"/>
      <c r="C10" s="208"/>
      <c r="D10" s="211" t="s">
        <v>170</v>
      </c>
      <c r="E10" s="214" t="s">
        <v>19</v>
      </c>
      <c r="F10" s="215"/>
      <c r="G10" s="215"/>
      <c r="H10" s="216"/>
      <c r="I10" s="239" t="s">
        <v>171</v>
      </c>
      <c r="J10" s="240"/>
      <c r="K10" s="240"/>
      <c r="L10" s="240"/>
      <c r="M10" s="240"/>
      <c r="N10" s="241"/>
    </row>
    <row r="11" spans="1:14" ht="31.5" customHeight="1">
      <c r="A11" s="206"/>
      <c r="B11" s="221" t="s">
        <v>20</v>
      </c>
      <c r="C11" s="222"/>
      <c r="D11" s="212"/>
      <c r="E11" s="223" t="s">
        <v>21</v>
      </c>
      <c r="F11" s="230" t="s">
        <v>22</v>
      </c>
      <c r="G11" s="214" t="s">
        <v>23</v>
      </c>
      <c r="H11" s="216"/>
      <c r="I11" s="231" t="s">
        <v>24</v>
      </c>
      <c r="J11" s="232"/>
      <c r="K11" s="239" t="s">
        <v>25</v>
      </c>
      <c r="L11" s="241"/>
      <c r="M11" s="239" t="s">
        <v>26</v>
      </c>
      <c r="N11" s="241"/>
    </row>
    <row r="12" spans="1:14" ht="15">
      <c r="A12" s="206"/>
      <c r="B12" s="217"/>
      <c r="C12" s="218"/>
      <c r="D12" s="212"/>
      <c r="E12" s="223"/>
      <c r="F12" s="223"/>
      <c r="G12" s="230" t="s">
        <v>27</v>
      </c>
      <c r="H12" s="233" t="s">
        <v>183</v>
      </c>
      <c r="I12" s="127">
        <v>1</v>
      </c>
      <c r="J12" s="127">
        <v>2</v>
      </c>
      <c r="K12" s="128">
        <v>3</v>
      </c>
      <c r="L12" s="128">
        <v>4</v>
      </c>
      <c r="M12" s="128">
        <v>5</v>
      </c>
      <c r="N12" s="128">
        <v>6</v>
      </c>
    </row>
    <row r="13" spans="1:14" ht="15">
      <c r="A13" s="206"/>
      <c r="B13" s="217"/>
      <c r="C13" s="218"/>
      <c r="D13" s="212"/>
      <c r="E13" s="223"/>
      <c r="F13" s="223"/>
      <c r="G13" s="223"/>
      <c r="H13" s="234"/>
      <c r="I13" s="129" t="s">
        <v>28</v>
      </c>
      <c r="J13" s="129" t="s">
        <v>29</v>
      </c>
      <c r="K13" s="129" t="s">
        <v>28</v>
      </c>
      <c r="L13" s="129" t="s">
        <v>29</v>
      </c>
      <c r="M13" s="129" t="s">
        <v>28</v>
      </c>
      <c r="N13" s="129" t="s">
        <v>29</v>
      </c>
    </row>
    <row r="14" spans="1:14" ht="15" customHeight="1">
      <c r="A14" s="206"/>
      <c r="B14" s="217"/>
      <c r="C14" s="218"/>
      <c r="D14" s="212"/>
      <c r="E14" s="223"/>
      <c r="F14" s="223"/>
      <c r="G14" s="223"/>
      <c r="H14" s="234"/>
      <c r="I14" s="130"/>
      <c r="J14" s="130"/>
      <c r="K14" s="130"/>
      <c r="L14" s="130"/>
      <c r="M14" s="130"/>
      <c r="N14" s="130"/>
    </row>
    <row r="15" spans="1:14" ht="15">
      <c r="A15" s="206"/>
      <c r="B15" s="217"/>
      <c r="C15" s="218"/>
      <c r="D15" s="212"/>
      <c r="E15" s="223"/>
      <c r="F15" s="223"/>
      <c r="G15" s="223"/>
      <c r="H15" s="234"/>
      <c r="I15" s="131" t="s">
        <v>30</v>
      </c>
      <c r="J15" s="131" t="s">
        <v>31</v>
      </c>
      <c r="K15" s="131" t="s">
        <v>191</v>
      </c>
      <c r="L15" s="131" t="s">
        <v>31</v>
      </c>
      <c r="M15" s="131" t="s">
        <v>191</v>
      </c>
      <c r="N15" s="131" t="s">
        <v>192</v>
      </c>
    </row>
    <row r="16" spans="1:14" ht="15">
      <c r="A16" s="206"/>
      <c r="B16" s="219"/>
      <c r="C16" s="220"/>
      <c r="D16" s="213"/>
      <c r="E16" s="224"/>
      <c r="F16" s="224"/>
      <c r="G16" s="224"/>
      <c r="H16" s="235"/>
      <c r="I16" s="129"/>
      <c r="J16" s="132"/>
      <c r="K16" s="132"/>
      <c r="L16" s="132"/>
      <c r="M16" s="133"/>
      <c r="N16" s="129"/>
    </row>
    <row r="17" spans="1:14" ht="15">
      <c r="A17" s="10">
        <v>1</v>
      </c>
      <c r="B17" s="196">
        <v>2</v>
      </c>
      <c r="C17" s="196"/>
      <c r="D17" s="10">
        <v>3</v>
      </c>
      <c r="E17" s="10">
        <v>4</v>
      </c>
      <c r="F17" s="10">
        <v>5</v>
      </c>
      <c r="G17" s="10">
        <v>6</v>
      </c>
      <c r="H17" s="10">
        <v>8</v>
      </c>
      <c r="I17" s="111">
        <v>9</v>
      </c>
      <c r="J17" s="111">
        <v>10</v>
      </c>
      <c r="K17" s="111">
        <v>11</v>
      </c>
      <c r="L17" s="111">
        <v>12</v>
      </c>
      <c r="M17" s="111">
        <v>13</v>
      </c>
      <c r="N17" s="112">
        <v>14</v>
      </c>
    </row>
    <row r="18" spans="1:15" ht="28.5" customHeight="1">
      <c r="A18" s="10" t="s">
        <v>32</v>
      </c>
      <c r="B18" s="196" t="s">
        <v>188</v>
      </c>
      <c r="C18" s="196"/>
      <c r="D18" s="15" t="s">
        <v>203</v>
      </c>
      <c r="E18" s="18">
        <f>G18+F18</f>
        <v>3078</v>
      </c>
      <c r="F18" s="18">
        <f>G18/2</f>
        <v>1026</v>
      </c>
      <c r="G18" s="10">
        <f>G19+G26+G34</f>
        <v>2052</v>
      </c>
      <c r="H18" s="10">
        <f>SUM(H20:H36)</f>
        <v>593</v>
      </c>
      <c r="I18" s="111">
        <f aca="true" t="shared" si="0" ref="I18:N18">I19+I26+I34</f>
        <v>412</v>
      </c>
      <c r="J18" s="111">
        <f t="shared" si="0"/>
        <v>603</v>
      </c>
      <c r="K18" s="111">
        <f t="shared" si="0"/>
        <v>337</v>
      </c>
      <c r="L18" s="111">
        <f t="shared" si="0"/>
        <v>270</v>
      </c>
      <c r="M18" s="111">
        <f t="shared" si="0"/>
        <v>236</v>
      </c>
      <c r="N18" s="111">
        <f t="shared" si="0"/>
        <v>194</v>
      </c>
      <c r="O18" s="98"/>
    </row>
    <row r="19" spans="1:15" ht="14.25" customHeight="1">
      <c r="A19" s="10" t="s">
        <v>224</v>
      </c>
      <c r="B19" s="239" t="s">
        <v>218</v>
      </c>
      <c r="C19" s="241"/>
      <c r="D19" s="15"/>
      <c r="E19" s="18">
        <f>SUM(E20:E25)</f>
        <v>1732.5</v>
      </c>
      <c r="F19" s="18">
        <f>SUM(F20:F25)</f>
        <v>577.5</v>
      </c>
      <c r="G19" s="10">
        <f>SUM(G20:G25)</f>
        <v>1155</v>
      </c>
      <c r="H19" s="10">
        <f>SUM(H20:H25)</f>
        <v>255</v>
      </c>
      <c r="I19" s="111">
        <f aca="true" t="shared" si="1" ref="I19:N19">SUM(I20:I25)</f>
        <v>234</v>
      </c>
      <c r="J19" s="111">
        <f t="shared" si="1"/>
        <v>362</v>
      </c>
      <c r="K19" s="111">
        <f t="shared" si="1"/>
        <v>189</v>
      </c>
      <c r="L19" s="111">
        <f t="shared" si="1"/>
        <v>189</v>
      </c>
      <c r="M19" s="111">
        <f t="shared" si="1"/>
        <v>139</v>
      </c>
      <c r="N19" s="111">
        <f t="shared" si="1"/>
        <v>42</v>
      </c>
      <c r="O19" s="98"/>
    </row>
    <row r="20" spans="1:14" ht="15.75" customHeight="1">
      <c r="A20" s="24" t="s">
        <v>225</v>
      </c>
      <c r="B20" s="157" t="s">
        <v>213</v>
      </c>
      <c r="C20" s="195"/>
      <c r="D20" s="52" t="s">
        <v>240</v>
      </c>
      <c r="E20" s="20">
        <f aca="true" t="shared" si="2" ref="E20:E26">G20*1.5</f>
        <v>427.5</v>
      </c>
      <c r="F20" s="20">
        <f aca="true" t="shared" si="3" ref="F20:F26">E20-G20</f>
        <v>142.5</v>
      </c>
      <c r="G20" s="25">
        <f>SUM(H20:N20)</f>
        <v>285</v>
      </c>
      <c r="H20" s="11">
        <v>0</v>
      </c>
      <c r="I20" s="113">
        <v>51</v>
      </c>
      <c r="J20" s="113">
        <v>66</v>
      </c>
      <c r="K20" s="113">
        <v>60</v>
      </c>
      <c r="L20" s="114">
        <v>56</v>
      </c>
      <c r="M20" s="114">
        <v>52</v>
      </c>
      <c r="N20" s="114">
        <v>0</v>
      </c>
    </row>
    <row r="21" spans="1:14" ht="15.75" customHeight="1">
      <c r="A21" s="24" t="s">
        <v>226</v>
      </c>
      <c r="B21" s="195" t="s">
        <v>33</v>
      </c>
      <c r="C21" s="195"/>
      <c r="D21" s="84" t="s">
        <v>197</v>
      </c>
      <c r="E21" s="20">
        <f t="shared" si="2"/>
        <v>256.5</v>
      </c>
      <c r="F21" s="20">
        <f t="shared" si="3"/>
        <v>85.5</v>
      </c>
      <c r="G21" s="25">
        <f>SUM(I21:N21)</f>
        <v>171</v>
      </c>
      <c r="H21" s="11">
        <v>0</v>
      </c>
      <c r="I21" s="113">
        <v>34</v>
      </c>
      <c r="J21" s="113">
        <v>42</v>
      </c>
      <c r="K21" s="114">
        <v>33</v>
      </c>
      <c r="L21" s="114">
        <v>35</v>
      </c>
      <c r="M21" s="114">
        <v>27</v>
      </c>
      <c r="N21" s="114">
        <v>0</v>
      </c>
    </row>
    <row r="22" spans="1:14" s="102" customFormat="1" ht="15.75" customHeight="1">
      <c r="A22" s="24" t="s">
        <v>227</v>
      </c>
      <c r="B22" s="195" t="s">
        <v>39</v>
      </c>
      <c r="C22" s="195"/>
      <c r="D22" s="52" t="s">
        <v>257</v>
      </c>
      <c r="E22" s="20">
        <f t="shared" si="2"/>
        <v>427.5</v>
      </c>
      <c r="F22" s="20">
        <f t="shared" si="3"/>
        <v>142.5</v>
      </c>
      <c r="G22" s="25">
        <f>SUM(I22:N22)</f>
        <v>285</v>
      </c>
      <c r="H22" s="11">
        <v>40</v>
      </c>
      <c r="I22" s="113">
        <v>34</v>
      </c>
      <c r="J22" s="113">
        <v>116</v>
      </c>
      <c r="K22" s="114">
        <v>26</v>
      </c>
      <c r="L22" s="114">
        <v>34</v>
      </c>
      <c r="M22" s="114">
        <v>33</v>
      </c>
      <c r="N22" s="114">
        <v>42</v>
      </c>
    </row>
    <row r="23" spans="1:14" ht="15">
      <c r="A23" s="24" t="s">
        <v>228</v>
      </c>
      <c r="B23" s="195" t="s">
        <v>34</v>
      </c>
      <c r="C23" s="195"/>
      <c r="D23" s="52" t="s">
        <v>261</v>
      </c>
      <c r="E23" s="20">
        <f t="shared" si="2"/>
        <v>256.5</v>
      </c>
      <c r="F23" s="20">
        <f t="shared" si="3"/>
        <v>85.5</v>
      </c>
      <c r="G23" s="25">
        <f>SUM(I23:N23)</f>
        <v>171</v>
      </c>
      <c r="H23" s="11">
        <v>0</v>
      </c>
      <c r="I23" s="113">
        <v>34</v>
      </c>
      <c r="J23" s="113">
        <v>42</v>
      </c>
      <c r="K23" s="114">
        <v>34</v>
      </c>
      <c r="L23" s="114">
        <v>34</v>
      </c>
      <c r="M23" s="114">
        <v>27</v>
      </c>
      <c r="N23" s="114">
        <v>0</v>
      </c>
    </row>
    <row r="24" spans="1:14" s="102" customFormat="1" ht="15">
      <c r="A24" s="24" t="s">
        <v>229</v>
      </c>
      <c r="B24" s="200" t="s">
        <v>38</v>
      </c>
      <c r="C24" s="200"/>
      <c r="D24" s="84" t="s">
        <v>200</v>
      </c>
      <c r="E24" s="20">
        <f t="shared" si="2"/>
        <v>256.5</v>
      </c>
      <c r="F24" s="20">
        <f t="shared" si="3"/>
        <v>85.5</v>
      </c>
      <c r="G24" s="25">
        <f>SUM(I24:N24)</f>
        <v>171</v>
      </c>
      <c r="H24" s="11">
        <v>167</v>
      </c>
      <c r="I24" s="113">
        <v>45</v>
      </c>
      <c r="J24" s="113">
        <v>60</v>
      </c>
      <c r="K24" s="114">
        <v>36</v>
      </c>
      <c r="L24" s="114">
        <v>30</v>
      </c>
      <c r="M24" s="114">
        <v>0</v>
      </c>
      <c r="N24" s="114">
        <v>0</v>
      </c>
    </row>
    <row r="25" spans="1:14" s="102" customFormat="1" ht="15">
      <c r="A25" s="24" t="s">
        <v>230</v>
      </c>
      <c r="B25" s="190" t="s">
        <v>0</v>
      </c>
      <c r="C25" s="191"/>
      <c r="D25" s="52" t="s">
        <v>201</v>
      </c>
      <c r="E25" s="20">
        <f t="shared" si="2"/>
        <v>108</v>
      </c>
      <c r="F25" s="20">
        <f t="shared" si="3"/>
        <v>36</v>
      </c>
      <c r="G25" s="25">
        <f>SUM(I25:N25)</f>
        <v>72</v>
      </c>
      <c r="H25" s="11">
        <v>48</v>
      </c>
      <c r="I25" s="113">
        <v>36</v>
      </c>
      <c r="J25" s="113">
        <v>36</v>
      </c>
      <c r="K25" s="114">
        <v>0</v>
      </c>
      <c r="L25" s="114">
        <v>0</v>
      </c>
      <c r="M25" s="114">
        <v>0</v>
      </c>
      <c r="N25" s="114">
        <v>0</v>
      </c>
    </row>
    <row r="26" spans="1:14" s="102" customFormat="1" ht="45.75" customHeight="1">
      <c r="A26" s="19"/>
      <c r="B26" s="201" t="s">
        <v>219</v>
      </c>
      <c r="C26" s="202"/>
      <c r="D26" s="52"/>
      <c r="E26" s="83">
        <f t="shared" si="2"/>
        <v>1075.5</v>
      </c>
      <c r="F26" s="83">
        <f t="shared" si="3"/>
        <v>358.5</v>
      </c>
      <c r="G26" s="10">
        <f>SUM(G27:G33)</f>
        <v>717</v>
      </c>
      <c r="H26" s="14">
        <f>SUM(H27:H33)</f>
        <v>124</v>
      </c>
      <c r="I26" s="111">
        <f aca="true" t="shared" si="4" ref="I26:N26">SUM(I27:I33)</f>
        <v>94</v>
      </c>
      <c r="J26" s="111">
        <f t="shared" si="4"/>
        <v>145</v>
      </c>
      <c r="K26" s="111">
        <f t="shared" si="4"/>
        <v>148</v>
      </c>
      <c r="L26" s="111">
        <f t="shared" si="4"/>
        <v>81</v>
      </c>
      <c r="M26" s="111">
        <f>SUM(M27:M33)</f>
        <v>97</v>
      </c>
      <c r="N26" s="111">
        <f t="shared" si="4"/>
        <v>152</v>
      </c>
    </row>
    <row r="27" spans="1:14" s="102" customFormat="1" ht="15">
      <c r="A27" s="24" t="s">
        <v>231</v>
      </c>
      <c r="B27" s="157" t="s">
        <v>217</v>
      </c>
      <c r="C27" s="195"/>
      <c r="D27" s="52" t="s">
        <v>202</v>
      </c>
      <c r="E27" s="20">
        <f aca="true" t="shared" si="5" ref="E27:E38">G27*1.5</f>
        <v>162</v>
      </c>
      <c r="F27" s="20">
        <f aca="true" t="shared" si="6" ref="F27:F38">E27-G27</f>
        <v>54</v>
      </c>
      <c r="G27" s="25">
        <f aca="true" t="shared" si="7" ref="G27:G32">SUM(I27:N27)</f>
        <v>108</v>
      </c>
      <c r="H27" s="11">
        <v>60</v>
      </c>
      <c r="I27" s="113">
        <v>0</v>
      </c>
      <c r="J27" s="113">
        <v>43</v>
      </c>
      <c r="K27" s="114">
        <v>37</v>
      </c>
      <c r="L27" s="114">
        <v>28</v>
      </c>
      <c r="M27" s="114">
        <v>0</v>
      </c>
      <c r="N27" s="114">
        <v>0</v>
      </c>
    </row>
    <row r="28" spans="1:14" s="102" customFormat="1" ht="15">
      <c r="A28" s="24" t="s">
        <v>232</v>
      </c>
      <c r="B28" s="195" t="s">
        <v>1</v>
      </c>
      <c r="C28" s="195"/>
      <c r="D28" s="52" t="s">
        <v>242</v>
      </c>
      <c r="E28" s="20">
        <f t="shared" si="5"/>
        <v>270</v>
      </c>
      <c r="F28" s="20">
        <f t="shared" si="6"/>
        <v>90</v>
      </c>
      <c r="G28" s="25">
        <f t="shared" si="7"/>
        <v>180</v>
      </c>
      <c r="H28" s="11">
        <v>22</v>
      </c>
      <c r="I28" s="113">
        <v>60</v>
      </c>
      <c r="J28" s="113">
        <v>60</v>
      </c>
      <c r="K28" s="114">
        <v>60</v>
      </c>
      <c r="L28" s="114">
        <v>0</v>
      </c>
      <c r="M28" s="114">
        <v>0</v>
      </c>
      <c r="N28" s="114">
        <v>0</v>
      </c>
    </row>
    <row r="29" spans="1:14" s="102" customFormat="1" ht="15">
      <c r="A29" s="24" t="s">
        <v>233</v>
      </c>
      <c r="B29" s="190" t="s">
        <v>36</v>
      </c>
      <c r="C29" s="191"/>
      <c r="D29" s="52" t="s">
        <v>243</v>
      </c>
      <c r="E29" s="20">
        <f t="shared" si="5"/>
        <v>171</v>
      </c>
      <c r="F29" s="20">
        <f t="shared" si="6"/>
        <v>57</v>
      </c>
      <c r="G29" s="25">
        <f t="shared" si="7"/>
        <v>114</v>
      </c>
      <c r="H29" s="11">
        <v>12</v>
      </c>
      <c r="I29" s="113">
        <v>34</v>
      </c>
      <c r="J29" s="113">
        <v>42</v>
      </c>
      <c r="K29" s="114">
        <v>24</v>
      </c>
      <c r="L29" s="114">
        <v>14</v>
      </c>
      <c r="M29" s="114">
        <v>0</v>
      </c>
      <c r="N29" s="114">
        <v>0</v>
      </c>
    </row>
    <row r="30" spans="1:18" ht="28.5" customHeight="1">
      <c r="A30" s="24" t="s">
        <v>234</v>
      </c>
      <c r="B30" s="200" t="s">
        <v>35</v>
      </c>
      <c r="C30" s="200"/>
      <c r="D30" s="84" t="s">
        <v>198</v>
      </c>
      <c r="E30" s="20">
        <f t="shared" si="5"/>
        <v>256.5</v>
      </c>
      <c r="F30" s="20">
        <f t="shared" si="6"/>
        <v>85.5</v>
      </c>
      <c r="G30" s="25">
        <f t="shared" si="7"/>
        <v>171</v>
      </c>
      <c r="H30" s="11">
        <v>0</v>
      </c>
      <c r="I30" s="113">
        <v>0</v>
      </c>
      <c r="J30" s="113">
        <v>0</v>
      </c>
      <c r="K30" s="114">
        <v>27</v>
      </c>
      <c r="L30" s="114">
        <v>39</v>
      </c>
      <c r="M30" s="114">
        <v>45</v>
      </c>
      <c r="N30" s="114">
        <v>60</v>
      </c>
      <c r="R30" s="52"/>
    </row>
    <row r="31" spans="1:14" ht="15" customHeight="1">
      <c r="A31" s="24" t="s">
        <v>235</v>
      </c>
      <c r="B31" s="195" t="s">
        <v>37</v>
      </c>
      <c r="C31" s="195"/>
      <c r="D31" s="52" t="s">
        <v>206</v>
      </c>
      <c r="E31" s="20">
        <f t="shared" si="5"/>
        <v>54</v>
      </c>
      <c r="F31" s="20">
        <f t="shared" si="6"/>
        <v>18</v>
      </c>
      <c r="G31" s="25">
        <f t="shared" si="7"/>
        <v>36</v>
      </c>
      <c r="H31" s="11">
        <v>10</v>
      </c>
      <c r="I31" s="113">
        <v>0</v>
      </c>
      <c r="J31" s="113">
        <v>0</v>
      </c>
      <c r="K31" s="114">
        <v>0</v>
      </c>
      <c r="L31" s="114">
        <v>0</v>
      </c>
      <c r="M31" s="114">
        <v>16</v>
      </c>
      <c r="N31" s="114">
        <v>20</v>
      </c>
    </row>
    <row r="32" spans="1:14" s="102" customFormat="1" ht="15" customHeight="1">
      <c r="A32" s="24" t="s">
        <v>236</v>
      </c>
      <c r="B32" s="192" t="s">
        <v>214</v>
      </c>
      <c r="C32" s="191"/>
      <c r="D32" s="52" t="s">
        <v>197</v>
      </c>
      <c r="E32" s="20">
        <f t="shared" si="5"/>
        <v>108</v>
      </c>
      <c r="F32" s="20">
        <f t="shared" si="6"/>
        <v>36</v>
      </c>
      <c r="G32" s="25">
        <f t="shared" si="7"/>
        <v>72</v>
      </c>
      <c r="H32" s="11">
        <v>10</v>
      </c>
      <c r="I32" s="113">
        <v>0</v>
      </c>
      <c r="J32" s="113">
        <v>0</v>
      </c>
      <c r="K32" s="114">
        <v>0</v>
      </c>
      <c r="L32" s="114">
        <v>0</v>
      </c>
      <c r="M32" s="114">
        <v>36</v>
      </c>
      <c r="N32" s="114">
        <v>36</v>
      </c>
    </row>
    <row r="33" spans="1:14" ht="15">
      <c r="A33" s="24" t="s">
        <v>237</v>
      </c>
      <c r="B33" s="192" t="s">
        <v>215</v>
      </c>
      <c r="C33" s="191"/>
      <c r="D33" s="84"/>
      <c r="E33" s="20">
        <f t="shared" si="5"/>
        <v>54</v>
      </c>
      <c r="F33" s="20">
        <f t="shared" si="6"/>
        <v>18</v>
      </c>
      <c r="G33" s="25">
        <f>SUM(I33:N33)</f>
        <v>36</v>
      </c>
      <c r="H33" s="11">
        <v>10</v>
      </c>
      <c r="I33" s="113">
        <v>0</v>
      </c>
      <c r="J33" s="113">
        <v>0</v>
      </c>
      <c r="K33" s="114">
        <v>0</v>
      </c>
      <c r="L33" s="114">
        <v>0</v>
      </c>
      <c r="M33" s="114">
        <v>0</v>
      </c>
      <c r="N33" s="114">
        <v>36</v>
      </c>
    </row>
    <row r="34" spans="1:14" s="101" customFormat="1" ht="15">
      <c r="A34" s="108" t="s">
        <v>238</v>
      </c>
      <c r="B34" s="209" t="s">
        <v>216</v>
      </c>
      <c r="C34" s="210"/>
      <c r="D34" s="52"/>
      <c r="E34" s="83">
        <f t="shared" si="5"/>
        <v>270</v>
      </c>
      <c r="F34" s="83">
        <f t="shared" si="6"/>
        <v>90</v>
      </c>
      <c r="G34" s="10">
        <f>SUM(G35:G38)</f>
        <v>180</v>
      </c>
      <c r="H34" s="14">
        <f>SUM(H35:H38)</f>
        <v>50</v>
      </c>
      <c r="I34" s="111">
        <f>SUM(I35:I38)</f>
        <v>84</v>
      </c>
      <c r="J34" s="111">
        <f>SUM(J35:J38)</f>
        <v>96</v>
      </c>
      <c r="K34" s="111">
        <f>SUM(K35:K36)</f>
        <v>0</v>
      </c>
      <c r="L34" s="111">
        <f>SUM(L35:L36)</f>
        <v>0</v>
      </c>
      <c r="M34" s="111">
        <f>SUM(M35:M36)</f>
        <v>0</v>
      </c>
      <c r="N34" s="111">
        <f>SUM(N35:N36)</f>
        <v>0</v>
      </c>
    </row>
    <row r="35" spans="1:14" s="101" customFormat="1" ht="48" customHeight="1">
      <c r="A35" s="109" t="s">
        <v>248</v>
      </c>
      <c r="B35" s="204" t="s">
        <v>251</v>
      </c>
      <c r="C35" s="205"/>
      <c r="D35" s="125" t="s">
        <v>201</v>
      </c>
      <c r="E35" s="20">
        <f t="shared" si="5"/>
        <v>54</v>
      </c>
      <c r="F35" s="20">
        <f t="shared" si="6"/>
        <v>18</v>
      </c>
      <c r="G35" s="25">
        <f>SUM(I35:N35)</f>
        <v>36</v>
      </c>
      <c r="H35" s="11">
        <v>10</v>
      </c>
      <c r="I35" s="113">
        <v>0</v>
      </c>
      <c r="J35" s="113">
        <v>36</v>
      </c>
      <c r="K35" s="114">
        <v>0</v>
      </c>
      <c r="L35" s="114">
        <v>0</v>
      </c>
      <c r="M35" s="114">
        <v>0</v>
      </c>
      <c r="N35" s="114">
        <v>0</v>
      </c>
    </row>
    <row r="36" spans="1:14" s="101" customFormat="1" ht="27.75" customHeight="1">
      <c r="A36" s="109" t="s">
        <v>249</v>
      </c>
      <c r="B36" s="193" t="s">
        <v>252</v>
      </c>
      <c r="C36" s="194"/>
      <c r="D36" s="52" t="s">
        <v>201</v>
      </c>
      <c r="E36" s="20">
        <f t="shared" si="5"/>
        <v>108</v>
      </c>
      <c r="F36" s="20">
        <f t="shared" si="6"/>
        <v>36</v>
      </c>
      <c r="G36" s="25">
        <f>SUM(I36:N36)</f>
        <v>72</v>
      </c>
      <c r="H36" s="11">
        <v>30</v>
      </c>
      <c r="I36" s="113">
        <v>30</v>
      </c>
      <c r="J36" s="113">
        <v>42</v>
      </c>
      <c r="K36" s="114">
        <v>0</v>
      </c>
      <c r="L36" s="114">
        <v>0</v>
      </c>
      <c r="M36" s="114">
        <v>0</v>
      </c>
      <c r="N36" s="114">
        <v>0</v>
      </c>
    </row>
    <row r="37" spans="1:14" s="124" customFormat="1" ht="45.75" customHeight="1">
      <c r="A37" s="109" t="s">
        <v>250</v>
      </c>
      <c r="B37" s="134" t="s">
        <v>255</v>
      </c>
      <c r="C37" s="135"/>
      <c r="D37" s="52"/>
      <c r="E37" s="20">
        <f t="shared" si="5"/>
        <v>54</v>
      </c>
      <c r="F37" s="20">
        <f t="shared" si="6"/>
        <v>18</v>
      </c>
      <c r="G37" s="25">
        <f>SUM(I37:N37)</f>
        <v>36</v>
      </c>
      <c r="H37" s="11">
        <v>10</v>
      </c>
      <c r="I37" s="113">
        <v>36</v>
      </c>
      <c r="J37" s="113">
        <v>0</v>
      </c>
      <c r="K37" s="114">
        <v>0</v>
      </c>
      <c r="L37" s="114">
        <v>0</v>
      </c>
      <c r="M37" s="114">
        <v>0</v>
      </c>
      <c r="N37" s="114">
        <v>0</v>
      </c>
    </row>
    <row r="38" spans="1:14" s="110" customFormat="1" ht="28.5" customHeight="1">
      <c r="A38" s="109" t="s">
        <v>254</v>
      </c>
      <c r="B38" s="192" t="s">
        <v>253</v>
      </c>
      <c r="C38" s="252"/>
      <c r="D38" s="52"/>
      <c r="E38" s="20">
        <f t="shared" si="5"/>
        <v>54</v>
      </c>
      <c r="F38" s="20">
        <f t="shared" si="6"/>
        <v>18</v>
      </c>
      <c r="G38" s="25">
        <f>SUM(I38:N38)</f>
        <v>36</v>
      </c>
      <c r="H38" s="11">
        <v>0</v>
      </c>
      <c r="I38" s="113">
        <v>18</v>
      </c>
      <c r="J38" s="113">
        <v>18</v>
      </c>
      <c r="K38" s="114">
        <v>0</v>
      </c>
      <c r="L38" s="114">
        <v>0</v>
      </c>
      <c r="M38" s="114">
        <v>0</v>
      </c>
      <c r="N38" s="114">
        <v>0</v>
      </c>
    </row>
    <row r="39" spans="1:14" ht="28.5" customHeight="1">
      <c r="A39" s="21" t="s">
        <v>3</v>
      </c>
      <c r="B39" s="183" t="s">
        <v>189</v>
      </c>
      <c r="C39" s="183"/>
      <c r="D39" s="126" t="s">
        <v>244</v>
      </c>
      <c r="E39" s="18">
        <f>E40+E41+E42+E43+E44+E45+E46</f>
        <v>483</v>
      </c>
      <c r="F39" s="18">
        <f>SUM(F40:F46)</f>
        <v>161</v>
      </c>
      <c r="G39" s="10">
        <f>SUM(I39:N39)</f>
        <v>362</v>
      </c>
      <c r="H39" s="22">
        <f aca="true" t="shared" si="8" ref="H39:N39">SUM(H40:H46)</f>
        <v>137</v>
      </c>
      <c r="I39" s="115">
        <f>SUM(I40:I47)</f>
        <v>78</v>
      </c>
      <c r="J39" s="115">
        <f>SUM(J40:J47)</f>
        <v>95</v>
      </c>
      <c r="K39" s="115">
        <f t="shared" si="8"/>
        <v>55</v>
      </c>
      <c r="L39" s="115">
        <f t="shared" si="8"/>
        <v>68</v>
      </c>
      <c r="M39" s="115">
        <f t="shared" si="8"/>
        <v>0</v>
      </c>
      <c r="N39" s="115">
        <f t="shared" si="8"/>
        <v>66</v>
      </c>
    </row>
    <row r="40" spans="1:14" ht="16.5" customHeight="1">
      <c r="A40" s="24" t="s">
        <v>85</v>
      </c>
      <c r="B40" s="203" t="s">
        <v>81</v>
      </c>
      <c r="C40" s="203"/>
      <c r="D40" s="84" t="s">
        <v>204</v>
      </c>
      <c r="E40" s="20">
        <f aca="true" t="shared" si="9" ref="E40:E47">G40*1.5</f>
        <v>48</v>
      </c>
      <c r="F40" s="20">
        <f aca="true" t="shared" si="10" ref="F40:F47">E40-G40</f>
        <v>16</v>
      </c>
      <c r="G40" s="25">
        <f aca="true" t="shared" si="11" ref="G40:G46">SUM(I40:N40)</f>
        <v>32</v>
      </c>
      <c r="H40" s="25">
        <v>8</v>
      </c>
      <c r="I40" s="116">
        <v>0</v>
      </c>
      <c r="J40" s="116">
        <v>0</v>
      </c>
      <c r="K40" s="116">
        <v>0</v>
      </c>
      <c r="L40" s="116">
        <v>0</v>
      </c>
      <c r="M40" s="116">
        <v>0</v>
      </c>
      <c r="N40" s="116">
        <v>32</v>
      </c>
    </row>
    <row r="41" spans="1:14" ht="15.75" customHeight="1">
      <c r="A41" s="27" t="s">
        <v>86</v>
      </c>
      <c r="B41" s="141" t="s">
        <v>53</v>
      </c>
      <c r="C41" s="142"/>
      <c r="D41" s="52" t="s">
        <v>256</v>
      </c>
      <c r="E41" s="20">
        <f t="shared" si="9"/>
        <v>66</v>
      </c>
      <c r="F41" s="20">
        <f t="shared" si="10"/>
        <v>22</v>
      </c>
      <c r="G41" s="25">
        <f t="shared" si="11"/>
        <v>44</v>
      </c>
      <c r="H41" s="12">
        <v>20</v>
      </c>
      <c r="I41" s="114">
        <v>44</v>
      </c>
      <c r="J41" s="114">
        <v>0</v>
      </c>
      <c r="K41" s="114">
        <v>0</v>
      </c>
      <c r="L41" s="114">
        <v>0</v>
      </c>
      <c r="M41" s="114">
        <v>0</v>
      </c>
      <c r="N41" s="114">
        <v>0</v>
      </c>
    </row>
    <row r="42" spans="1:14" ht="14.25" customHeight="1">
      <c r="A42" s="27" t="s">
        <v>87</v>
      </c>
      <c r="B42" s="136" t="s">
        <v>82</v>
      </c>
      <c r="C42" s="137"/>
      <c r="D42" s="52" t="s">
        <v>205</v>
      </c>
      <c r="E42" s="20">
        <f t="shared" si="9"/>
        <v>51</v>
      </c>
      <c r="F42" s="20">
        <f t="shared" si="10"/>
        <v>17</v>
      </c>
      <c r="G42" s="25">
        <f t="shared" si="11"/>
        <v>34</v>
      </c>
      <c r="H42" s="12">
        <v>20</v>
      </c>
      <c r="I42" s="114">
        <v>34</v>
      </c>
      <c r="J42" s="114">
        <v>0</v>
      </c>
      <c r="K42" s="114">
        <v>0</v>
      </c>
      <c r="L42" s="114">
        <v>0</v>
      </c>
      <c r="M42" s="114">
        <v>0</v>
      </c>
      <c r="N42" s="114">
        <v>0</v>
      </c>
    </row>
    <row r="43" spans="1:14" ht="13.5" customHeight="1">
      <c r="A43" s="27" t="s">
        <v>88</v>
      </c>
      <c r="B43" s="136" t="s">
        <v>83</v>
      </c>
      <c r="C43" s="137"/>
      <c r="D43" s="52" t="s">
        <v>241</v>
      </c>
      <c r="E43" s="20">
        <f t="shared" si="9"/>
        <v>108</v>
      </c>
      <c r="F43" s="20">
        <f t="shared" si="10"/>
        <v>36</v>
      </c>
      <c r="G43" s="25">
        <f t="shared" si="11"/>
        <v>72</v>
      </c>
      <c r="H43" s="12">
        <v>30</v>
      </c>
      <c r="I43" s="114">
        <v>0</v>
      </c>
      <c r="J43" s="114">
        <v>30</v>
      </c>
      <c r="K43" s="114">
        <v>42</v>
      </c>
      <c r="L43" s="114">
        <v>0</v>
      </c>
      <c r="M43" s="114">
        <v>0</v>
      </c>
      <c r="N43" s="114">
        <v>0</v>
      </c>
    </row>
    <row r="44" spans="1:14" ht="15" customHeight="1">
      <c r="A44" s="29" t="s">
        <v>89</v>
      </c>
      <c r="B44" s="136" t="s">
        <v>52</v>
      </c>
      <c r="C44" s="137"/>
      <c r="D44" s="52" t="s">
        <v>241</v>
      </c>
      <c r="E44" s="20">
        <f t="shared" si="9"/>
        <v>57</v>
      </c>
      <c r="F44" s="20">
        <f t="shared" si="10"/>
        <v>19</v>
      </c>
      <c r="G44" s="25">
        <f t="shared" si="11"/>
        <v>38</v>
      </c>
      <c r="H44" s="12">
        <v>10</v>
      </c>
      <c r="I44" s="114">
        <v>0</v>
      </c>
      <c r="J44" s="114">
        <v>25</v>
      </c>
      <c r="K44" s="114">
        <v>13</v>
      </c>
      <c r="L44" s="114">
        <v>0</v>
      </c>
      <c r="M44" s="114">
        <v>0</v>
      </c>
      <c r="N44" s="114">
        <v>0</v>
      </c>
    </row>
    <row r="45" spans="1:14" ht="30" customHeight="1">
      <c r="A45" s="27" t="s">
        <v>90</v>
      </c>
      <c r="B45" s="136" t="s">
        <v>84</v>
      </c>
      <c r="C45" s="137"/>
      <c r="D45" s="52" t="s">
        <v>206</v>
      </c>
      <c r="E45" s="20">
        <f t="shared" si="9"/>
        <v>51</v>
      </c>
      <c r="F45" s="20">
        <f t="shared" si="10"/>
        <v>17</v>
      </c>
      <c r="G45" s="25">
        <f t="shared" si="11"/>
        <v>34</v>
      </c>
      <c r="H45" s="12">
        <v>14</v>
      </c>
      <c r="I45" s="114">
        <v>0</v>
      </c>
      <c r="J45" s="114">
        <v>0</v>
      </c>
      <c r="K45" s="114">
        <v>0</v>
      </c>
      <c r="L45" s="114">
        <v>0</v>
      </c>
      <c r="M45" s="114">
        <v>0</v>
      </c>
      <c r="N45" s="114">
        <v>34</v>
      </c>
    </row>
    <row r="46" spans="1:14" s="8" customFormat="1" ht="30" customHeight="1">
      <c r="A46" s="30" t="s">
        <v>91</v>
      </c>
      <c r="B46" s="144" t="s">
        <v>40</v>
      </c>
      <c r="C46" s="144"/>
      <c r="D46" s="52" t="s">
        <v>207</v>
      </c>
      <c r="E46" s="31">
        <f t="shared" si="9"/>
        <v>102</v>
      </c>
      <c r="F46" s="20">
        <f t="shared" si="10"/>
        <v>34</v>
      </c>
      <c r="G46" s="11">
        <f t="shared" si="11"/>
        <v>68</v>
      </c>
      <c r="H46" s="11">
        <v>35</v>
      </c>
      <c r="I46" s="117">
        <v>0</v>
      </c>
      <c r="J46" s="117">
        <v>0</v>
      </c>
      <c r="K46" s="117">
        <v>0</v>
      </c>
      <c r="L46" s="117">
        <v>68</v>
      </c>
      <c r="M46" s="117">
        <v>0</v>
      </c>
      <c r="N46" s="117">
        <v>0</v>
      </c>
    </row>
    <row r="47" spans="1:14" s="8" customFormat="1" ht="18" customHeight="1">
      <c r="A47" s="30" t="s">
        <v>239</v>
      </c>
      <c r="B47" s="242" t="s">
        <v>221</v>
      </c>
      <c r="C47" s="243"/>
      <c r="D47" s="52" t="s">
        <v>201</v>
      </c>
      <c r="E47" s="31">
        <f t="shared" si="9"/>
        <v>60</v>
      </c>
      <c r="F47" s="20">
        <f t="shared" si="10"/>
        <v>20</v>
      </c>
      <c r="G47" s="11">
        <f>SUM(I47:N47)</f>
        <v>40</v>
      </c>
      <c r="H47" s="11">
        <v>8</v>
      </c>
      <c r="I47" s="117">
        <v>0</v>
      </c>
      <c r="J47" s="117">
        <v>40</v>
      </c>
      <c r="K47" s="117">
        <v>0</v>
      </c>
      <c r="L47" s="117">
        <v>0</v>
      </c>
      <c r="M47" s="117">
        <v>0</v>
      </c>
      <c r="N47" s="117">
        <v>0</v>
      </c>
    </row>
    <row r="48" spans="1:17" s="9" customFormat="1" ht="33" customHeight="1">
      <c r="A48" s="50" t="s">
        <v>2</v>
      </c>
      <c r="B48" s="138" t="s">
        <v>190</v>
      </c>
      <c r="C48" s="139"/>
      <c r="D48" s="87" t="s">
        <v>210</v>
      </c>
      <c r="E48" s="51">
        <f>E49+E53+E57</f>
        <v>1987.42</v>
      </c>
      <c r="F48" s="51">
        <f>F49+F53+F57</f>
        <v>225.42000000000002</v>
      </c>
      <c r="G48" s="14">
        <f aca="true" t="shared" si="12" ref="G48:G57">SUM(I48:N48)</f>
        <v>1762</v>
      </c>
      <c r="H48" s="14">
        <f>H49+H53+H57</f>
        <v>224</v>
      </c>
      <c r="I48" s="118">
        <f aca="true" t="shared" si="13" ref="I48:N48">I49+I53+I57</f>
        <v>122</v>
      </c>
      <c r="J48" s="118">
        <f t="shared" si="13"/>
        <v>130</v>
      </c>
      <c r="K48" s="118">
        <f t="shared" si="13"/>
        <v>184</v>
      </c>
      <c r="L48" s="118">
        <f>L49+L53+L57</f>
        <v>490</v>
      </c>
      <c r="M48" s="118">
        <f>M49+M53+M57</f>
        <v>340</v>
      </c>
      <c r="N48" s="118">
        <f t="shared" si="13"/>
        <v>496</v>
      </c>
      <c r="Q48" s="52"/>
    </row>
    <row r="49" spans="1:17" s="2" customFormat="1" ht="58.5" customHeight="1">
      <c r="A49" s="32" t="s">
        <v>92</v>
      </c>
      <c r="B49" s="140" t="s">
        <v>95</v>
      </c>
      <c r="C49" s="140"/>
      <c r="D49" s="87" t="s">
        <v>208</v>
      </c>
      <c r="E49" s="49">
        <f>E50+E51+E52</f>
        <v>883.2</v>
      </c>
      <c r="F49" s="49">
        <f>E49-G49</f>
        <v>75.20000000000005</v>
      </c>
      <c r="G49" s="14">
        <f t="shared" si="12"/>
        <v>808</v>
      </c>
      <c r="H49" s="16">
        <f>SUM(H50:H52)</f>
        <v>80</v>
      </c>
      <c r="I49" s="111">
        <f aca="true" t="shared" si="14" ref="I49:N49">SUM(I50:I52)</f>
        <v>122</v>
      </c>
      <c r="J49" s="111">
        <f t="shared" si="14"/>
        <v>130</v>
      </c>
      <c r="K49" s="111">
        <f t="shared" si="14"/>
        <v>184</v>
      </c>
      <c r="L49" s="111">
        <f>SUM(L50:L52)</f>
        <v>372</v>
      </c>
      <c r="M49" s="111">
        <f t="shared" si="14"/>
        <v>0</v>
      </c>
      <c r="N49" s="111">
        <f t="shared" si="14"/>
        <v>0</v>
      </c>
      <c r="Q49" s="52"/>
    </row>
    <row r="50" spans="1:14" ht="46.5" customHeight="1">
      <c r="A50" s="27" t="s">
        <v>94</v>
      </c>
      <c r="B50" s="141" t="s">
        <v>93</v>
      </c>
      <c r="C50" s="142"/>
      <c r="D50" s="52"/>
      <c r="E50" s="20">
        <f>G50*1.47</f>
        <v>235.2</v>
      </c>
      <c r="F50" s="20">
        <f>E50-G50</f>
        <v>75.19999999999999</v>
      </c>
      <c r="G50" s="25">
        <f t="shared" si="12"/>
        <v>160</v>
      </c>
      <c r="H50" s="12">
        <v>80</v>
      </c>
      <c r="I50" s="114">
        <v>50</v>
      </c>
      <c r="J50" s="114">
        <v>22</v>
      </c>
      <c r="K50" s="114">
        <v>40</v>
      </c>
      <c r="L50" s="114">
        <v>48</v>
      </c>
      <c r="M50" s="114">
        <v>0</v>
      </c>
      <c r="N50" s="114">
        <v>0</v>
      </c>
    </row>
    <row r="51" spans="1:14" s="2" customFormat="1" ht="15">
      <c r="A51" s="34" t="s">
        <v>41</v>
      </c>
      <c r="B51" s="143" t="s">
        <v>42</v>
      </c>
      <c r="C51" s="143"/>
      <c r="D51" s="52" t="s">
        <v>199</v>
      </c>
      <c r="E51" s="20">
        <f>G51</f>
        <v>288</v>
      </c>
      <c r="F51" s="20">
        <v>0</v>
      </c>
      <c r="G51" s="96">
        <f t="shared" si="12"/>
        <v>288</v>
      </c>
      <c r="H51" s="13">
        <v>0</v>
      </c>
      <c r="I51" s="114">
        <v>72</v>
      </c>
      <c r="J51" s="114">
        <v>108</v>
      </c>
      <c r="K51" s="114">
        <v>72</v>
      </c>
      <c r="L51" s="114">
        <v>36</v>
      </c>
      <c r="M51" s="114">
        <v>0</v>
      </c>
      <c r="N51" s="114">
        <v>0</v>
      </c>
    </row>
    <row r="52" spans="1:14" s="2" customFormat="1" ht="20.25" customHeight="1">
      <c r="A52" s="34" t="s">
        <v>43</v>
      </c>
      <c r="B52" s="143" t="s">
        <v>44</v>
      </c>
      <c r="C52" s="143"/>
      <c r="D52" s="52" t="s">
        <v>199</v>
      </c>
      <c r="E52" s="20">
        <f>G52</f>
        <v>360</v>
      </c>
      <c r="F52" s="20">
        <v>0</v>
      </c>
      <c r="G52" s="96">
        <f t="shared" si="12"/>
        <v>360</v>
      </c>
      <c r="H52" s="13">
        <v>0</v>
      </c>
      <c r="I52" s="114">
        <v>0</v>
      </c>
      <c r="J52" s="114">
        <v>0</v>
      </c>
      <c r="K52" s="114">
        <v>72</v>
      </c>
      <c r="L52" s="114">
        <v>288</v>
      </c>
      <c r="M52" s="114">
        <v>0</v>
      </c>
      <c r="N52" s="114">
        <v>0</v>
      </c>
    </row>
    <row r="53" spans="1:14" s="2" customFormat="1" ht="43.5" customHeight="1">
      <c r="A53" s="32" t="s">
        <v>47</v>
      </c>
      <c r="B53" s="140" t="s">
        <v>96</v>
      </c>
      <c r="C53" s="140"/>
      <c r="D53" s="86" t="s">
        <v>196</v>
      </c>
      <c r="E53" s="18">
        <f>E54+E55+E56</f>
        <v>1016.22</v>
      </c>
      <c r="F53" s="18">
        <f>SUM(F54:F56)</f>
        <v>106.21999999999997</v>
      </c>
      <c r="G53" s="23">
        <f t="shared" si="12"/>
        <v>910</v>
      </c>
      <c r="H53" s="16">
        <v>100</v>
      </c>
      <c r="I53" s="111">
        <f aca="true" t="shared" si="15" ref="I53:N53">SUM(I54:I56)</f>
        <v>0</v>
      </c>
      <c r="J53" s="111">
        <f t="shared" si="15"/>
        <v>0</v>
      </c>
      <c r="K53" s="111">
        <f t="shared" si="15"/>
        <v>0</v>
      </c>
      <c r="L53" s="111">
        <f>SUM(L54:L56)</f>
        <v>110</v>
      </c>
      <c r="M53" s="111">
        <f>SUM(M54:M56)</f>
        <v>324</v>
      </c>
      <c r="N53" s="111">
        <f t="shared" si="15"/>
        <v>476</v>
      </c>
    </row>
    <row r="54" spans="1:14" ht="43.5" customHeight="1">
      <c r="A54" s="27" t="s">
        <v>48</v>
      </c>
      <c r="B54" s="136" t="s">
        <v>97</v>
      </c>
      <c r="C54" s="137"/>
      <c r="D54" s="52"/>
      <c r="E54" s="20">
        <f>G54*1.47</f>
        <v>332.21999999999997</v>
      </c>
      <c r="F54" s="20">
        <f>E54-G54</f>
        <v>106.21999999999997</v>
      </c>
      <c r="G54" s="26">
        <f t="shared" si="12"/>
        <v>226</v>
      </c>
      <c r="H54" s="12">
        <v>80</v>
      </c>
      <c r="I54" s="114">
        <v>0</v>
      </c>
      <c r="J54" s="114">
        <v>0</v>
      </c>
      <c r="K54" s="114">
        <v>0</v>
      </c>
      <c r="L54" s="114">
        <v>110</v>
      </c>
      <c r="M54" s="114">
        <v>36</v>
      </c>
      <c r="N54" s="114">
        <v>80</v>
      </c>
    </row>
    <row r="55" spans="1:14" s="2" customFormat="1" ht="15.75" customHeight="1">
      <c r="A55" s="34" t="s">
        <v>45</v>
      </c>
      <c r="B55" s="143" t="s">
        <v>42</v>
      </c>
      <c r="C55" s="143"/>
      <c r="D55" s="52" t="s">
        <v>258</v>
      </c>
      <c r="E55" s="20">
        <f>G55</f>
        <v>108</v>
      </c>
      <c r="F55" s="20">
        <v>0</v>
      </c>
      <c r="G55" s="26">
        <f t="shared" si="12"/>
        <v>108</v>
      </c>
      <c r="H55" s="13">
        <v>0</v>
      </c>
      <c r="I55" s="114">
        <v>0</v>
      </c>
      <c r="J55" s="114">
        <v>0</v>
      </c>
      <c r="K55" s="114">
        <v>0</v>
      </c>
      <c r="L55" s="114">
        <v>0</v>
      </c>
      <c r="M55" s="114">
        <v>108</v>
      </c>
      <c r="N55" s="114">
        <v>0</v>
      </c>
    </row>
    <row r="56" spans="1:14" s="2" customFormat="1" ht="18" customHeight="1">
      <c r="A56" s="34" t="s">
        <v>46</v>
      </c>
      <c r="B56" s="143" t="s">
        <v>44</v>
      </c>
      <c r="C56" s="143"/>
      <c r="D56" s="52" t="s">
        <v>195</v>
      </c>
      <c r="E56" s="20">
        <f>G56</f>
        <v>576</v>
      </c>
      <c r="F56" s="20">
        <v>0</v>
      </c>
      <c r="G56" s="26">
        <f t="shared" si="12"/>
        <v>576</v>
      </c>
      <c r="H56" s="13">
        <v>0</v>
      </c>
      <c r="I56" s="114">
        <v>0</v>
      </c>
      <c r="J56" s="114">
        <v>0</v>
      </c>
      <c r="K56" s="114">
        <v>0</v>
      </c>
      <c r="L56" s="114">
        <v>0</v>
      </c>
      <c r="M56" s="114">
        <v>180</v>
      </c>
      <c r="N56" s="114">
        <v>396</v>
      </c>
    </row>
    <row r="57" spans="1:14" ht="15" customHeight="1">
      <c r="A57" s="21" t="s">
        <v>4</v>
      </c>
      <c r="B57" s="196" t="s">
        <v>38</v>
      </c>
      <c r="C57" s="196"/>
      <c r="D57" s="86" t="s">
        <v>209</v>
      </c>
      <c r="E57" s="83">
        <f>G57+F57</f>
        <v>88</v>
      </c>
      <c r="F57" s="83">
        <v>44</v>
      </c>
      <c r="G57" s="17">
        <f t="shared" si="12"/>
        <v>44</v>
      </c>
      <c r="H57" s="33">
        <v>44</v>
      </c>
      <c r="I57" s="112">
        <v>0</v>
      </c>
      <c r="J57" s="112">
        <v>0</v>
      </c>
      <c r="K57" s="112">
        <v>0</v>
      </c>
      <c r="L57" s="111">
        <v>8</v>
      </c>
      <c r="M57" s="111">
        <v>16</v>
      </c>
      <c r="N57" s="112">
        <v>20</v>
      </c>
    </row>
    <row r="58" spans="1:14" ht="15" customHeight="1">
      <c r="A58" s="187" t="s">
        <v>14</v>
      </c>
      <c r="B58" s="188"/>
      <c r="C58" s="189"/>
      <c r="D58" s="97" t="s">
        <v>245</v>
      </c>
      <c r="E58" s="20"/>
      <c r="F58" s="20"/>
      <c r="G58" s="17"/>
      <c r="H58" s="36"/>
      <c r="I58" s="119"/>
      <c r="J58" s="119"/>
      <c r="K58" s="119"/>
      <c r="L58" s="114"/>
      <c r="M58" s="114"/>
      <c r="N58" s="120"/>
    </row>
    <row r="59" spans="1:14" ht="16.5" customHeight="1" hidden="1">
      <c r="A59" s="187"/>
      <c r="B59" s="188"/>
      <c r="C59" s="189"/>
      <c r="D59" s="43"/>
      <c r="E59" s="44"/>
      <c r="F59" s="44"/>
      <c r="G59" s="44"/>
      <c r="H59" s="44"/>
      <c r="I59" s="121"/>
      <c r="J59" s="121"/>
      <c r="K59" s="121"/>
      <c r="L59" s="121"/>
      <c r="M59" s="121"/>
      <c r="N59" s="121"/>
    </row>
    <row r="60" spans="1:14" ht="15" customHeight="1" hidden="1">
      <c r="A60" s="158"/>
      <c r="B60" s="159"/>
      <c r="C60" s="160"/>
      <c r="D60" s="35"/>
      <c r="E60" s="20"/>
      <c r="F60" s="20"/>
      <c r="G60" s="20"/>
      <c r="H60" s="20"/>
      <c r="I60" s="121"/>
      <c r="J60" s="121"/>
      <c r="K60" s="121"/>
      <c r="L60" s="121"/>
      <c r="M60" s="121"/>
      <c r="N60" s="121"/>
    </row>
    <row r="61" spans="1:14" ht="15" customHeight="1" hidden="1">
      <c r="A61" s="158"/>
      <c r="B61" s="159"/>
      <c r="C61" s="160"/>
      <c r="D61" s="35"/>
      <c r="E61" s="20"/>
      <c r="F61" s="20"/>
      <c r="G61" s="20"/>
      <c r="H61" s="20"/>
      <c r="I61" s="121"/>
      <c r="J61" s="121"/>
      <c r="K61" s="121"/>
      <c r="L61" s="121"/>
      <c r="M61" s="121"/>
      <c r="N61" s="121"/>
    </row>
    <row r="62" spans="1:14" s="9" customFormat="1" ht="15">
      <c r="A62" s="180" t="s">
        <v>14</v>
      </c>
      <c r="B62" s="181"/>
      <c r="C62" s="182"/>
      <c r="D62" s="45"/>
      <c r="E62" s="53">
        <f aca="true" t="shared" si="16" ref="E62:N62">E18+E39+E48</f>
        <v>5548.42</v>
      </c>
      <c r="F62" s="53">
        <f t="shared" si="16"/>
        <v>1412.42</v>
      </c>
      <c r="G62" s="46">
        <f t="shared" si="16"/>
        <v>4176</v>
      </c>
      <c r="H62" s="46">
        <f t="shared" si="16"/>
        <v>954</v>
      </c>
      <c r="I62" s="122">
        <f>I18+I39+I48</f>
        <v>612</v>
      </c>
      <c r="J62" s="122">
        <f t="shared" si="16"/>
        <v>828</v>
      </c>
      <c r="K62" s="122">
        <f>K18+K39+K48</f>
        <v>576</v>
      </c>
      <c r="L62" s="122">
        <f t="shared" si="16"/>
        <v>828</v>
      </c>
      <c r="M62" s="122">
        <f>M18+M48</f>
        <v>576</v>
      </c>
      <c r="N62" s="122">
        <f t="shared" si="16"/>
        <v>756</v>
      </c>
    </row>
    <row r="63" spans="1:14" ht="43.5">
      <c r="A63" s="183" t="s">
        <v>71</v>
      </c>
      <c r="B63" s="183"/>
      <c r="C63" s="21" t="s">
        <v>12</v>
      </c>
      <c r="D63" s="10" t="s">
        <v>194</v>
      </c>
      <c r="E63" s="22"/>
      <c r="F63" s="22"/>
      <c r="G63" s="10" t="s">
        <v>194</v>
      </c>
      <c r="H63" s="22"/>
      <c r="I63" s="111" t="s">
        <v>49</v>
      </c>
      <c r="J63" s="115"/>
      <c r="K63" s="123"/>
      <c r="L63" s="123"/>
      <c r="M63" s="115" t="s">
        <v>50</v>
      </c>
      <c r="N63" s="111" t="s">
        <v>193</v>
      </c>
    </row>
    <row r="64" spans="1:18" ht="30" customHeight="1">
      <c r="A64" s="175" t="s">
        <v>187</v>
      </c>
      <c r="B64" s="176"/>
      <c r="C64" s="176"/>
      <c r="D64" s="176"/>
      <c r="E64" s="176"/>
      <c r="F64" s="177"/>
      <c r="G64" s="184" t="s">
        <v>14</v>
      </c>
      <c r="H64" s="164" t="s">
        <v>165</v>
      </c>
      <c r="I64" s="155">
        <f aca="true" t="shared" si="17" ref="I64:N64">I62-I67-I69</f>
        <v>540</v>
      </c>
      <c r="J64" s="155">
        <f t="shared" si="17"/>
        <v>720</v>
      </c>
      <c r="K64" s="155">
        <f t="shared" si="17"/>
        <v>432</v>
      </c>
      <c r="L64" s="155">
        <f t="shared" si="17"/>
        <v>504</v>
      </c>
      <c r="M64" s="155">
        <f t="shared" si="17"/>
        <v>288</v>
      </c>
      <c r="N64" s="155">
        <f t="shared" si="17"/>
        <v>360</v>
      </c>
      <c r="R64" s="103" t="s">
        <v>220</v>
      </c>
    </row>
    <row r="65" spans="1:14" ht="15" customHeight="1">
      <c r="A65" s="197" t="s">
        <v>12</v>
      </c>
      <c r="B65" s="198"/>
      <c r="C65" s="198"/>
      <c r="D65" s="198"/>
      <c r="E65" s="198"/>
      <c r="F65" s="199"/>
      <c r="G65" s="185"/>
      <c r="H65" s="179"/>
      <c r="I65" s="156"/>
      <c r="J65" s="156"/>
      <c r="K65" s="156"/>
      <c r="L65" s="156"/>
      <c r="M65" s="156"/>
      <c r="N65" s="156"/>
    </row>
    <row r="66" spans="1:14" ht="15">
      <c r="A66" s="161" t="s">
        <v>51</v>
      </c>
      <c r="B66" s="162"/>
      <c r="C66" s="162"/>
      <c r="D66" s="162"/>
      <c r="E66" s="162"/>
      <c r="F66" s="163"/>
      <c r="G66" s="185"/>
      <c r="H66" s="165"/>
      <c r="I66" s="156"/>
      <c r="J66" s="156"/>
      <c r="K66" s="156"/>
      <c r="L66" s="156"/>
      <c r="M66" s="156"/>
      <c r="N66" s="156"/>
    </row>
    <row r="67" spans="1:16" ht="15" customHeight="1">
      <c r="A67" s="157" t="s">
        <v>246</v>
      </c>
      <c r="B67" s="157"/>
      <c r="C67" s="157"/>
      <c r="D67" s="157"/>
      <c r="E67" s="157"/>
      <c r="F67" s="157"/>
      <c r="G67" s="185"/>
      <c r="H67" s="237" t="s">
        <v>166</v>
      </c>
      <c r="I67" s="155">
        <v>72</v>
      </c>
      <c r="J67" s="155">
        <v>108</v>
      </c>
      <c r="K67" s="155">
        <v>72</v>
      </c>
      <c r="L67" s="155">
        <v>36</v>
      </c>
      <c r="M67" s="155">
        <v>108</v>
      </c>
      <c r="N67" s="155">
        <v>0</v>
      </c>
      <c r="O67" s="104"/>
      <c r="P67" s="104"/>
    </row>
    <row r="68" spans="1:14" ht="15">
      <c r="A68" s="100"/>
      <c r="B68" s="100"/>
      <c r="C68" s="99"/>
      <c r="D68" s="178"/>
      <c r="E68" s="178"/>
      <c r="G68" s="185"/>
      <c r="H68" s="238"/>
      <c r="I68" s="156"/>
      <c r="J68" s="156"/>
      <c r="K68" s="156"/>
      <c r="L68" s="156"/>
      <c r="M68" s="156"/>
      <c r="N68" s="156"/>
    </row>
    <row r="69" spans="1:16" ht="15" customHeight="1">
      <c r="A69" s="161"/>
      <c r="B69" s="162"/>
      <c r="C69" s="162"/>
      <c r="D69" s="162"/>
      <c r="E69" s="162"/>
      <c r="F69" s="163"/>
      <c r="G69" s="185"/>
      <c r="H69" s="164" t="s">
        <v>167</v>
      </c>
      <c r="I69" s="155">
        <f>I61</f>
        <v>0</v>
      </c>
      <c r="J69" s="155">
        <v>0</v>
      </c>
      <c r="K69" s="155">
        <v>72</v>
      </c>
      <c r="L69" s="155">
        <v>288</v>
      </c>
      <c r="M69" s="155">
        <v>180</v>
      </c>
      <c r="N69" s="155">
        <v>396</v>
      </c>
      <c r="O69" s="104"/>
      <c r="P69" s="104"/>
    </row>
    <row r="70" spans="1:14" ht="3" customHeight="1" hidden="1">
      <c r="A70" s="161"/>
      <c r="B70" s="162"/>
      <c r="C70" s="162"/>
      <c r="D70" s="162"/>
      <c r="E70" s="162"/>
      <c r="F70" s="163"/>
      <c r="G70" s="185"/>
      <c r="H70" s="165"/>
      <c r="I70" s="156"/>
      <c r="J70" s="156"/>
      <c r="K70" s="156"/>
      <c r="L70" s="156"/>
      <c r="M70" s="156"/>
      <c r="N70" s="156"/>
    </row>
    <row r="71" spans="1:15" ht="15" customHeight="1">
      <c r="A71" s="172"/>
      <c r="B71" s="173"/>
      <c r="C71" s="173"/>
      <c r="D71" s="173"/>
      <c r="E71" s="173"/>
      <c r="F71" s="174"/>
      <c r="G71" s="185"/>
      <c r="H71" s="85" t="s">
        <v>6</v>
      </c>
      <c r="I71" s="47">
        <v>0</v>
      </c>
      <c r="J71" s="47">
        <v>2</v>
      </c>
      <c r="K71" s="48">
        <v>1</v>
      </c>
      <c r="L71" s="48">
        <v>2</v>
      </c>
      <c r="M71" s="48">
        <v>2</v>
      </c>
      <c r="N71" s="48">
        <v>2</v>
      </c>
      <c r="O71" s="104"/>
    </row>
    <row r="72" spans="1:14" ht="15" customHeight="1">
      <c r="A72" s="149"/>
      <c r="B72" s="150"/>
      <c r="C72" s="150"/>
      <c r="D72" s="150"/>
      <c r="E72" s="150"/>
      <c r="F72" s="151"/>
      <c r="G72" s="185"/>
      <c r="H72" s="85" t="s">
        <v>168</v>
      </c>
      <c r="I72" s="47">
        <v>2</v>
      </c>
      <c r="J72" s="47">
        <v>6</v>
      </c>
      <c r="K72" s="48">
        <v>2</v>
      </c>
      <c r="L72" s="48">
        <v>6</v>
      </c>
      <c r="M72" s="48">
        <v>2</v>
      </c>
      <c r="N72" s="48">
        <v>6</v>
      </c>
    </row>
    <row r="73" spans="1:14" ht="16.5" customHeight="1">
      <c r="A73" s="169"/>
      <c r="B73" s="170"/>
      <c r="C73" s="170"/>
      <c r="D73" s="170"/>
      <c r="E73" s="170"/>
      <c r="F73" s="171"/>
      <c r="G73" s="186"/>
      <c r="H73" s="85" t="s">
        <v>169</v>
      </c>
      <c r="I73" s="47">
        <v>1</v>
      </c>
      <c r="J73" s="47">
        <v>1</v>
      </c>
      <c r="K73" s="48">
        <v>1</v>
      </c>
      <c r="L73" s="48">
        <v>0</v>
      </c>
      <c r="M73" s="48">
        <v>1</v>
      </c>
      <c r="N73" s="48">
        <v>0</v>
      </c>
    </row>
    <row r="74" spans="1:9" ht="15">
      <c r="A74" s="166" t="s">
        <v>100</v>
      </c>
      <c r="B74" s="167"/>
      <c r="C74" s="167"/>
      <c r="D74" s="167"/>
      <c r="E74" s="167"/>
      <c r="F74" s="167"/>
      <c r="G74" s="167"/>
      <c r="H74" s="167"/>
      <c r="I74" s="167"/>
    </row>
    <row r="75" spans="1:9" ht="15">
      <c r="A75" s="4" t="s">
        <v>54</v>
      </c>
      <c r="B75" s="168"/>
      <c r="C75" s="168"/>
      <c r="D75" s="168"/>
      <c r="E75" s="168"/>
      <c r="F75" s="168"/>
      <c r="G75" s="168"/>
      <c r="H75" s="5"/>
      <c r="I75" s="6"/>
    </row>
    <row r="76" spans="1:9" ht="15">
      <c r="A76" s="4"/>
      <c r="B76" s="148" t="s">
        <v>55</v>
      </c>
      <c r="C76" s="148"/>
      <c r="D76" s="148"/>
      <c r="E76" s="148"/>
      <c r="F76" s="148"/>
      <c r="G76" s="148"/>
      <c r="H76" s="5"/>
      <c r="I76" s="6"/>
    </row>
    <row r="77" spans="1:9" ht="15.75" customHeight="1">
      <c r="A77" s="106"/>
      <c r="B77" s="253"/>
      <c r="C77" s="254"/>
      <c r="D77" s="254"/>
      <c r="E77" s="254"/>
      <c r="F77" s="254"/>
      <c r="G77" s="255"/>
      <c r="H77" s="5"/>
      <c r="I77" s="6"/>
    </row>
    <row r="78" spans="1:9" ht="15.75" customHeight="1">
      <c r="A78" s="7">
        <v>1</v>
      </c>
      <c r="B78" s="152" t="s">
        <v>223</v>
      </c>
      <c r="C78" s="153"/>
      <c r="D78" s="153"/>
      <c r="E78" s="153"/>
      <c r="F78" s="153"/>
      <c r="G78" s="154"/>
      <c r="H78" s="5"/>
      <c r="I78" s="6"/>
    </row>
    <row r="79" spans="1:9" ht="15.75" customHeight="1">
      <c r="A79" s="7">
        <v>3</v>
      </c>
      <c r="B79" s="152" t="s">
        <v>73</v>
      </c>
      <c r="C79" s="153"/>
      <c r="D79" s="153"/>
      <c r="E79" s="153"/>
      <c r="F79" s="153"/>
      <c r="G79" s="154"/>
      <c r="H79" s="5"/>
      <c r="I79" s="6"/>
    </row>
    <row r="80" spans="1:9" ht="15.75" customHeight="1">
      <c r="A80" s="7">
        <v>4</v>
      </c>
      <c r="B80" s="152" t="s">
        <v>74</v>
      </c>
      <c r="C80" s="153"/>
      <c r="D80" s="153"/>
      <c r="E80" s="153"/>
      <c r="F80" s="153"/>
      <c r="G80" s="154"/>
      <c r="H80" s="5"/>
      <c r="I80" s="6"/>
    </row>
    <row r="81" spans="1:9" ht="15.75" customHeight="1">
      <c r="A81" s="7">
        <v>5</v>
      </c>
      <c r="B81" s="152" t="s">
        <v>75</v>
      </c>
      <c r="C81" s="153"/>
      <c r="D81" s="153"/>
      <c r="E81" s="153"/>
      <c r="F81" s="153"/>
      <c r="G81" s="154"/>
      <c r="H81" s="5"/>
      <c r="I81" s="6"/>
    </row>
    <row r="82" spans="1:9" ht="15">
      <c r="A82" s="7">
        <v>6</v>
      </c>
      <c r="B82" s="152" t="s">
        <v>76</v>
      </c>
      <c r="C82" s="153"/>
      <c r="D82" s="153"/>
      <c r="E82" s="153"/>
      <c r="F82" s="153"/>
      <c r="G82" s="154"/>
      <c r="H82" s="5"/>
      <c r="I82" s="6"/>
    </row>
    <row r="83" spans="1:9" ht="15.75" customHeight="1">
      <c r="A83" s="7">
        <v>7</v>
      </c>
      <c r="B83" s="152" t="s">
        <v>77</v>
      </c>
      <c r="C83" s="153"/>
      <c r="D83" s="153"/>
      <c r="E83" s="153"/>
      <c r="F83" s="153"/>
      <c r="G83" s="154"/>
      <c r="H83" s="5"/>
      <c r="I83" s="6"/>
    </row>
    <row r="84" spans="1:9" ht="15.75" customHeight="1">
      <c r="A84" s="7">
        <v>8</v>
      </c>
      <c r="B84" s="152" t="s">
        <v>0</v>
      </c>
      <c r="C84" s="153"/>
      <c r="D84" s="153"/>
      <c r="E84" s="153"/>
      <c r="F84" s="153"/>
      <c r="G84" s="154"/>
      <c r="H84" s="5"/>
      <c r="I84" s="6"/>
    </row>
    <row r="85" spans="1:9" ht="15" customHeight="1">
      <c r="A85" s="7">
        <v>9</v>
      </c>
      <c r="B85" s="152" t="s">
        <v>78</v>
      </c>
      <c r="C85" s="153"/>
      <c r="D85" s="153"/>
      <c r="E85" s="153"/>
      <c r="F85" s="153"/>
      <c r="G85" s="154"/>
      <c r="H85" s="5"/>
      <c r="I85" s="6"/>
    </row>
    <row r="86" spans="1:9" ht="15.75" customHeight="1">
      <c r="A86" s="7">
        <v>10</v>
      </c>
      <c r="B86" s="152" t="s">
        <v>79</v>
      </c>
      <c r="C86" s="153"/>
      <c r="D86" s="153"/>
      <c r="E86" s="153"/>
      <c r="F86" s="153"/>
      <c r="G86" s="154"/>
      <c r="H86" s="5"/>
      <c r="I86" s="6"/>
    </row>
    <row r="87" spans="1:9" ht="15.75" customHeight="1">
      <c r="A87" s="7">
        <v>11</v>
      </c>
      <c r="B87" s="152" t="s">
        <v>80</v>
      </c>
      <c r="C87" s="153"/>
      <c r="D87" s="153"/>
      <c r="E87" s="153"/>
      <c r="F87" s="153"/>
      <c r="G87" s="154"/>
      <c r="H87" s="5"/>
      <c r="I87" s="6"/>
    </row>
    <row r="88" spans="1:9" ht="15" customHeight="1">
      <c r="A88" s="7">
        <v>22</v>
      </c>
      <c r="B88" s="152" t="s">
        <v>177</v>
      </c>
      <c r="C88" s="153"/>
      <c r="D88" s="153"/>
      <c r="E88" s="153"/>
      <c r="F88" s="153"/>
      <c r="G88" s="154"/>
      <c r="H88" s="5"/>
      <c r="I88" s="6"/>
    </row>
    <row r="89" spans="1:9" ht="15">
      <c r="A89" s="7">
        <v>23</v>
      </c>
      <c r="B89" s="145" t="s">
        <v>64</v>
      </c>
      <c r="C89" s="146"/>
      <c r="D89" s="146"/>
      <c r="E89" s="146"/>
      <c r="F89" s="146"/>
      <c r="G89" s="147"/>
      <c r="H89" s="5"/>
      <c r="I89" s="6"/>
    </row>
    <row r="90" spans="1:9" ht="15">
      <c r="A90" s="7">
        <v>24</v>
      </c>
      <c r="B90" s="145" t="s">
        <v>65</v>
      </c>
      <c r="C90" s="146"/>
      <c r="D90" s="146"/>
      <c r="E90" s="146"/>
      <c r="F90" s="146"/>
      <c r="G90" s="147"/>
      <c r="H90" s="5"/>
      <c r="I90" s="6"/>
    </row>
    <row r="91" spans="1:9" ht="15">
      <c r="A91" s="7">
        <v>25</v>
      </c>
      <c r="B91" s="145" t="s">
        <v>178</v>
      </c>
      <c r="C91" s="146"/>
      <c r="D91" s="146"/>
      <c r="E91" s="146"/>
      <c r="F91" s="146"/>
      <c r="G91" s="147"/>
      <c r="H91" s="5"/>
      <c r="I91" s="6"/>
    </row>
    <row r="92" spans="1:10" s="63" customFormat="1" ht="15">
      <c r="A92" s="7">
        <v>26</v>
      </c>
      <c r="B92" s="145" t="s">
        <v>179</v>
      </c>
      <c r="C92" s="146"/>
      <c r="D92" s="146"/>
      <c r="E92" s="146"/>
      <c r="F92" s="146"/>
      <c r="G92" s="147"/>
      <c r="H92" s="5"/>
      <c r="I92" s="6"/>
      <c r="J92" s="2"/>
    </row>
    <row r="93" spans="1:9" ht="15">
      <c r="A93" s="7">
        <v>27</v>
      </c>
      <c r="B93" s="145" t="s">
        <v>63</v>
      </c>
      <c r="C93" s="146"/>
      <c r="D93" s="146"/>
      <c r="E93" s="146"/>
      <c r="F93" s="146"/>
      <c r="G93" s="147"/>
      <c r="H93" s="5"/>
      <c r="I93" s="6"/>
    </row>
    <row r="94" spans="1:9" ht="15">
      <c r="A94" s="7">
        <v>26</v>
      </c>
      <c r="B94" s="249" t="s">
        <v>56</v>
      </c>
      <c r="C94" s="250"/>
      <c r="D94" s="250"/>
      <c r="E94" s="250"/>
      <c r="F94" s="250"/>
      <c r="G94" s="251"/>
      <c r="H94" s="5"/>
      <c r="I94" s="6"/>
    </row>
    <row r="95" spans="1:9" ht="15">
      <c r="A95" s="7">
        <v>27</v>
      </c>
      <c r="B95" s="145" t="s">
        <v>66</v>
      </c>
      <c r="C95" s="146"/>
      <c r="D95" s="146"/>
      <c r="E95" s="146"/>
      <c r="F95" s="146"/>
      <c r="G95" s="147"/>
      <c r="H95" s="5"/>
      <c r="I95" s="6"/>
    </row>
    <row r="96" spans="1:9" ht="15">
      <c r="A96" s="7">
        <v>28</v>
      </c>
      <c r="B96" s="145" t="s">
        <v>180</v>
      </c>
      <c r="C96" s="146"/>
      <c r="D96" s="146"/>
      <c r="E96" s="146"/>
      <c r="F96" s="146"/>
      <c r="G96" s="147"/>
      <c r="H96" s="5"/>
      <c r="I96" s="6"/>
    </row>
    <row r="97" spans="1:9" ht="14.25" customHeight="1">
      <c r="A97" s="7">
        <v>29</v>
      </c>
      <c r="B97" s="145" t="s">
        <v>67</v>
      </c>
      <c r="C97" s="146"/>
      <c r="D97" s="146"/>
      <c r="E97" s="146"/>
      <c r="F97" s="146"/>
      <c r="G97" s="147"/>
      <c r="H97" s="5"/>
      <c r="I97" s="6"/>
    </row>
    <row r="98" spans="1:9" ht="15.75" customHeight="1">
      <c r="A98" s="7">
        <v>30</v>
      </c>
      <c r="B98" s="152" t="s">
        <v>181</v>
      </c>
      <c r="C98" s="153"/>
      <c r="D98" s="153"/>
      <c r="E98" s="153"/>
      <c r="F98" s="153"/>
      <c r="G98" s="154"/>
      <c r="H98" s="5"/>
      <c r="I98" s="6"/>
    </row>
    <row r="99" spans="1:9" ht="15">
      <c r="A99" s="7"/>
      <c r="B99" s="249" t="s">
        <v>68</v>
      </c>
      <c r="C99" s="250"/>
      <c r="D99" s="250"/>
      <c r="E99" s="250"/>
      <c r="F99" s="250"/>
      <c r="G99" s="251"/>
      <c r="H99" s="5"/>
      <c r="I99" s="6"/>
    </row>
    <row r="100" spans="1:9" ht="15">
      <c r="A100" s="7">
        <v>31</v>
      </c>
      <c r="B100" s="145" t="s">
        <v>182</v>
      </c>
      <c r="C100" s="146"/>
      <c r="D100" s="146"/>
      <c r="E100" s="146"/>
      <c r="F100" s="146"/>
      <c r="G100" s="147"/>
      <c r="H100" s="5"/>
      <c r="I100" s="6"/>
    </row>
    <row r="101" spans="1:9" ht="15">
      <c r="A101" s="7">
        <v>32</v>
      </c>
      <c r="B101" s="145" t="s">
        <v>69</v>
      </c>
      <c r="C101" s="146"/>
      <c r="D101" s="146"/>
      <c r="E101" s="146"/>
      <c r="F101" s="146"/>
      <c r="G101" s="147"/>
      <c r="H101" s="5"/>
      <c r="I101" s="6"/>
    </row>
    <row r="102" spans="1:7" ht="15">
      <c r="A102" s="7">
        <v>33</v>
      </c>
      <c r="B102" s="145" t="s">
        <v>70</v>
      </c>
      <c r="C102" s="146"/>
      <c r="D102" s="146"/>
      <c r="E102" s="146"/>
      <c r="F102" s="146"/>
      <c r="G102" s="147"/>
    </row>
    <row r="103" spans="1:7" ht="15">
      <c r="A103" s="7"/>
      <c r="B103" s="249" t="s">
        <v>57</v>
      </c>
      <c r="C103" s="250"/>
      <c r="D103" s="250"/>
      <c r="E103" s="250"/>
      <c r="F103" s="250"/>
      <c r="G103" s="251"/>
    </row>
    <row r="104" spans="1:7" ht="15">
      <c r="A104" s="7">
        <v>34</v>
      </c>
      <c r="B104" s="145" t="s">
        <v>58</v>
      </c>
      <c r="C104" s="146"/>
      <c r="D104" s="146"/>
      <c r="E104" s="146"/>
      <c r="F104" s="146"/>
      <c r="G104" s="147"/>
    </row>
    <row r="105" spans="1:7" ht="15">
      <c r="A105" s="7">
        <v>35</v>
      </c>
      <c r="B105" s="145" t="s">
        <v>59</v>
      </c>
      <c r="C105" s="146"/>
      <c r="D105" s="146"/>
      <c r="E105" s="146"/>
      <c r="F105" s="146"/>
      <c r="G105" s="147"/>
    </row>
    <row r="106" spans="1:7" ht="15">
      <c r="A106" s="7"/>
      <c r="B106" s="249" t="s">
        <v>60</v>
      </c>
      <c r="C106" s="250"/>
      <c r="D106" s="250"/>
      <c r="E106" s="250"/>
      <c r="F106" s="250"/>
      <c r="G106" s="251"/>
    </row>
    <row r="107" spans="1:7" ht="15">
      <c r="A107" s="7">
        <v>36</v>
      </c>
      <c r="B107" s="248" t="s">
        <v>61</v>
      </c>
      <c r="C107" s="248"/>
      <c r="D107" s="248"/>
      <c r="E107" s="248"/>
      <c r="F107" s="248"/>
      <c r="G107" s="248"/>
    </row>
    <row r="108" spans="1:7" ht="15">
      <c r="A108" s="95">
        <v>37</v>
      </c>
      <c r="B108" s="145" t="s">
        <v>62</v>
      </c>
      <c r="C108" s="146"/>
      <c r="D108" s="146"/>
      <c r="E108" s="146"/>
      <c r="F108" s="146"/>
      <c r="G108" s="147"/>
    </row>
    <row r="109" spans="1:43" ht="15">
      <c r="A109" s="88"/>
      <c r="B109" s="5"/>
      <c r="C109" s="5"/>
      <c r="D109" s="5"/>
      <c r="E109" s="5"/>
      <c r="F109" s="5"/>
      <c r="G109" s="5"/>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8"/>
    </row>
    <row r="110" spans="1:43" ht="15">
      <c r="A110" s="88"/>
      <c r="B110" s="88"/>
      <c r="C110" s="89" t="s">
        <v>172</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90"/>
      <c r="AC110" s="90"/>
      <c r="AD110" s="90"/>
      <c r="AE110" s="90"/>
      <c r="AF110" s="90"/>
      <c r="AG110" s="90"/>
      <c r="AH110" s="90"/>
      <c r="AI110" s="90"/>
      <c r="AJ110" s="90"/>
      <c r="AK110" s="90"/>
      <c r="AL110" s="90"/>
      <c r="AM110" s="90"/>
      <c r="AN110" s="89"/>
      <c r="AO110" s="90"/>
      <c r="AP110" s="90"/>
      <c r="AQ110" s="88"/>
    </row>
    <row r="111" spans="1:43" ht="15">
      <c r="A111" s="88"/>
      <c r="B111" s="88"/>
      <c r="C111" s="89"/>
      <c r="D111" s="89"/>
      <c r="E111" s="89"/>
      <c r="F111" s="89"/>
      <c r="G111" s="89"/>
      <c r="H111" s="89"/>
      <c r="I111" s="90"/>
      <c r="J111" s="90"/>
      <c r="K111" s="90"/>
      <c r="L111" s="90"/>
      <c r="M111" s="90"/>
      <c r="N111" s="90"/>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8"/>
    </row>
    <row r="112" spans="1:43" ht="15">
      <c r="A112" s="88"/>
      <c r="B112" s="88"/>
      <c r="C112" s="89" t="s">
        <v>247</v>
      </c>
      <c r="D112" s="89"/>
      <c r="E112" s="89"/>
      <c r="F112" s="89"/>
      <c r="G112" s="89"/>
      <c r="H112" s="90"/>
      <c r="I112" s="90"/>
      <c r="J112" s="90"/>
      <c r="K112" s="90"/>
      <c r="L112" s="90"/>
      <c r="M112" s="90"/>
      <c r="N112" s="90"/>
      <c r="O112" s="90"/>
      <c r="P112" s="90"/>
      <c r="Q112" s="90"/>
      <c r="R112" s="90"/>
      <c r="S112" s="90"/>
      <c r="T112" s="90"/>
      <c r="U112" s="90"/>
      <c r="V112" s="90"/>
      <c r="W112" s="90"/>
      <c r="X112" s="90"/>
      <c r="Y112" s="90"/>
      <c r="Z112" s="90"/>
      <c r="AA112" s="90"/>
      <c r="AB112" s="91"/>
      <c r="AC112" s="91"/>
      <c r="AD112" s="91"/>
      <c r="AE112" s="91"/>
      <c r="AF112" s="91"/>
      <c r="AG112" s="91"/>
      <c r="AH112" s="91"/>
      <c r="AI112" s="91"/>
      <c r="AJ112" s="91"/>
      <c r="AK112" s="91"/>
      <c r="AL112" s="91"/>
      <c r="AM112" s="91"/>
      <c r="AN112" s="91"/>
      <c r="AO112" s="91"/>
      <c r="AP112" s="91"/>
      <c r="AQ112" s="88"/>
    </row>
    <row r="113" spans="1:43" ht="15">
      <c r="A113" s="88"/>
      <c r="B113" s="88"/>
      <c r="C113" s="90"/>
      <c r="D113" s="90"/>
      <c r="E113" s="90"/>
      <c r="F113" s="90"/>
      <c r="G113" s="90"/>
      <c r="H113" s="89"/>
      <c r="I113" s="90"/>
      <c r="J113" s="90"/>
      <c r="K113" s="90"/>
      <c r="L113" s="90"/>
      <c r="M113" s="90"/>
      <c r="N113" s="90"/>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8"/>
    </row>
    <row r="114" spans="1:43" ht="15" customHeight="1">
      <c r="A114" s="88"/>
      <c r="B114" s="88"/>
      <c r="C114" s="89" t="s">
        <v>211</v>
      </c>
      <c r="D114" s="89"/>
      <c r="E114" s="89"/>
      <c r="F114" s="89"/>
      <c r="G114" s="89"/>
      <c r="H114" s="91"/>
      <c r="I114" s="93"/>
      <c r="J114" s="93"/>
      <c r="K114" s="93"/>
      <c r="L114" s="93"/>
      <c r="M114" s="93"/>
      <c r="N114" s="93"/>
      <c r="O114" s="244"/>
      <c r="P114" s="244"/>
      <c r="Q114" s="244"/>
      <c r="R114" s="244"/>
      <c r="S114" s="244"/>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88"/>
    </row>
    <row r="115" spans="1:43" ht="15">
      <c r="A115" s="88"/>
      <c r="B115" s="88"/>
      <c r="C115" s="244" t="s">
        <v>173</v>
      </c>
      <c r="D115" s="244"/>
      <c r="E115" s="244"/>
      <c r="F115" s="91"/>
      <c r="G115" s="91"/>
      <c r="H115" s="88"/>
      <c r="I115" s="94"/>
      <c r="J115" s="94"/>
      <c r="K115" s="94"/>
      <c r="L115" s="94"/>
      <c r="M115" s="94"/>
      <c r="N115" s="94"/>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row>
    <row r="116" spans="1:43" ht="15" customHeight="1">
      <c r="A116" s="88"/>
      <c r="B116" s="88"/>
      <c r="C116" s="245" t="s">
        <v>174</v>
      </c>
      <c r="D116" s="245"/>
      <c r="E116" s="245"/>
      <c r="F116" s="88"/>
      <c r="G116" s="88"/>
      <c r="H116" s="63"/>
      <c r="I116" s="1"/>
      <c r="J116" s="1"/>
      <c r="K116" s="1"/>
      <c r="L116" s="1"/>
      <c r="M116" s="1"/>
      <c r="N116" s="1"/>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row>
    <row r="117" spans="1:43" ht="15" customHeight="1">
      <c r="A117" s="88"/>
      <c r="B117" s="88"/>
      <c r="C117" s="247" t="s">
        <v>175</v>
      </c>
      <c r="D117" s="247"/>
      <c r="E117" s="247"/>
      <c r="F117" s="63"/>
      <c r="G117" s="63"/>
      <c r="H117" s="63"/>
      <c r="I117" s="92"/>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row>
    <row r="118" spans="1:43" ht="15.75">
      <c r="A118" s="63"/>
      <c r="B118" s="88"/>
      <c r="C118" s="247" t="s">
        <v>176</v>
      </c>
      <c r="D118" s="247"/>
      <c r="E118" s="247"/>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row>
    <row r="119" spans="2:7" ht="15">
      <c r="B119" s="63"/>
      <c r="C119" s="246"/>
      <c r="D119" s="246"/>
      <c r="E119" s="246"/>
      <c r="F119" s="63"/>
      <c r="G119" s="63"/>
    </row>
    <row r="120" spans="3:5" ht="15">
      <c r="C120" s="246"/>
      <c r="D120" s="246"/>
      <c r="E120" s="246"/>
    </row>
    <row r="125" spans="8:13" ht="15">
      <c r="H125" s="90"/>
      <c r="I125" s="89"/>
      <c r="J125" s="89"/>
      <c r="K125" s="89"/>
      <c r="L125" s="89"/>
      <c r="M125" s="89"/>
    </row>
    <row r="126" spans="3:13" ht="15">
      <c r="C126" s="90"/>
      <c r="D126" s="90"/>
      <c r="E126" s="90"/>
      <c r="F126" s="90"/>
      <c r="G126" s="90"/>
      <c r="H126" s="90"/>
      <c r="I126" s="90"/>
      <c r="J126" s="90"/>
      <c r="K126" s="90"/>
      <c r="L126" s="90"/>
      <c r="M126" s="90"/>
    </row>
    <row r="127" spans="3:13" ht="15">
      <c r="C127" s="90"/>
      <c r="D127" s="90"/>
      <c r="E127" s="90"/>
      <c r="F127" s="90"/>
      <c r="G127" s="90"/>
      <c r="H127" s="90"/>
      <c r="I127" s="89"/>
      <c r="J127" s="89"/>
      <c r="K127" s="89"/>
      <c r="L127" s="89"/>
      <c r="M127" s="89"/>
    </row>
    <row r="128" spans="3:13" ht="15">
      <c r="C128" s="90"/>
      <c r="D128" s="90"/>
      <c r="E128" s="90"/>
      <c r="F128" s="90"/>
      <c r="G128" s="90"/>
      <c r="H128" s="93"/>
      <c r="I128" s="244"/>
      <c r="J128" s="244"/>
      <c r="K128" s="244"/>
      <c r="L128" s="244"/>
      <c r="M128" s="244"/>
    </row>
    <row r="129" spans="3:13" ht="15">
      <c r="C129" s="93"/>
      <c r="D129" s="93"/>
      <c r="E129" s="93"/>
      <c r="F129" s="93"/>
      <c r="G129" s="93"/>
      <c r="H129" s="94"/>
      <c r="I129" s="88"/>
      <c r="J129" s="88"/>
      <c r="K129" s="88"/>
      <c r="L129" s="88"/>
      <c r="M129" s="88"/>
    </row>
    <row r="130" spans="3:13" ht="15">
      <c r="C130" s="94"/>
      <c r="D130" s="94"/>
      <c r="E130" s="94"/>
      <c r="F130" s="94"/>
      <c r="G130" s="94"/>
      <c r="H130" s="1"/>
      <c r="I130" s="63"/>
      <c r="J130" s="63"/>
      <c r="K130" s="63"/>
      <c r="L130" s="63"/>
      <c r="M130" s="63"/>
    </row>
    <row r="131" spans="3:13" ht="15">
      <c r="C131" s="1"/>
      <c r="D131" s="1"/>
      <c r="E131" s="1"/>
      <c r="F131" s="1"/>
      <c r="G131" s="1"/>
      <c r="H131" s="1"/>
      <c r="I131" s="63"/>
      <c r="J131" s="63"/>
      <c r="K131" s="63"/>
      <c r="L131" s="63"/>
      <c r="M131" s="63"/>
    </row>
    <row r="132" spans="3:7" ht="15">
      <c r="C132" s="94"/>
      <c r="D132" s="1"/>
      <c r="E132" s="1"/>
      <c r="F132" s="1"/>
      <c r="G132" s="1"/>
    </row>
  </sheetData>
  <sheetProtection/>
  <mergeCells count="157">
    <mergeCell ref="B102:G102"/>
    <mergeCell ref="B38:C38"/>
    <mergeCell ref="B79:G79"/>
    <mergeCell ref="B77:G77"/>
    <mergeCell ref="B81:G81"/>
    <mergeCell ref="B89:G89"/>
    <mergeCell ref="B88:G88"/>
    <mergeCell ref="B86:G86"/>
    <mergeCell ref="B87:G87"/>
    <mergeCell ref="B41:C41"/>
    <mergeCell ref="B106:G106"/>
    <mergeCell ref="B99:G99"/>
    <mergeCell ref="B101:G101"/>
    <mergeCell ref="B105:G105"/>
    <mergeCell ref="B95:G95"/>
    <mergeCell ref="B92:G92"/>
    <mergeCell ref="B93:G93"/>
    <mergeCell ref="B103:G103"/>
    <mergeCell ref="B104:G104"/>
    <mergeCell ref="B94:G94"/>
    <mergeCell ref="I128:M128"/>
    <mergeCell ref="C117:E117"/>
    <mergeCell ref="C118:E118"/>
    <mergeCell ref="C119:E119"/>
    <mergeCell ref="B107:G107"/>
    <mergeCell ref="B108:G108"/>
    <mergeCell ref="O114:S114"/>
    <mergeCell ref="C115:E115"/>
    <mergeCell ref="C116:E116"/>
    <mergeCell ref="C120:E120"/>
    <mergeCell ref="B78:G78"/>
    <mergeCell ref="B91:G91"/>
    <mergeCell ref="B84:G84"/>
    <mergeCell ref="B85:G85"/>
    <mergeCell ref="B98:G98"/>
    <mergeCell ref="B100:G100"/>
    <mergeCell ref="H6:I6"/>
    <mergeCell ref="H5:I5"/>
    <mergeCell ref="H67:H68"/>
    <mergeCell ref="B14:C14"/>
    <mergeCell ref="B20:C20"/>
    <mergeCell ref="I10:N10"/>
    <mergeCell ref="B47:C47"/>
    <mergeCell ref="K11:L11"/>
    <mergeCell ref="M11:N11"/>
    <mergeCell ref="B19:C19"/>
    <mergeCell ref="H4:I4"/>
    <mergeCell ref="F11:F16"/>
    <mergeCell ref="G11:H11"/>
    <mergeCell ref="I11:J11"/>
    <mergeCell ref="B30:C30"/>
    <mergeCell ref="H2:I2"/>
    <mergeCell ref="H12:H16"/>
    <mergeCell ref="B6:C6"/>
    <mergeCell ref="E6:F6"/>
    <mergeCell ref="G12:G16"/>
    <mergeCell ref="A1:J1"/>
    <mergeCell ref="B2:C2"/>
    <mergeCell ref="E2:F2"/>
    <mergeCell ref="B3:C3"/>
    <mergeCell ref="E3:F3"/>
    <mergeCell ref="B5:C5"/>
    <mergeCell ref="E5:F5"/>
    <mergeCell ref="E4:F4"/>
    <mergeCell ref="B4:C4"/>
    <mergeCell ref="H3:I3"/>
    <mergeCell ref="D10:D16"/>
    <mergeCell ref="E10:H10"/>
    <mergeCell ref="B13:C13"/>
    <mergeCell ref="B12:C12"/>
    <mergeCell ref="B15:C15"/>
    <mergeCell ref="B16:C16"/>
    <mergeCell ref="B11:C11"/>
    <mergeCell ref="E11:E16"/>
    <mergeCell ref="B21:C21"/>
    <mergeCell ref="B23:C23"/>
    <mergeCell ref="B35:C35"/>
    <mergeCell ref="B25:C25"/>
    <mergeCell ref="B28:C28"/>
    <mergeCell ref="A10:A16"/>
    <mergeCell ref="B10:C10"/>
    <mergeCell ref="B34:C34"/>
    <mergeCell ref="B17:C17"/>
    <mergeCell ref="B18:C18"/>
    <mergeCell ref="B24:C24"/>
    <mergeCell ref="B22:C22"/>
    <mergeCell ref="B27:C27"/>
    <mergeCell ref="B26:C26"/>
    <mergeCell ref="B32:C32"/>
    <mergeCell ref="B44:C44"/>
    <mergeCell ref="B40:C40"/>
    <mergeCell ref="B42:C42"/>
    <mergeCell ref="B43:C43"/>
    <mergeCell ref="B39:C39"/>
    <mergeCell ref="B29:C29"/>
    <mergeCell ref="B33:C33"/>
    <mergeCell ref="B36:C36"/>
    <mergeCell ref="B31:C31"/>
    <mergeCell ref="M64:M66"/>
    <mergeCell ref="B57:C57"/>
    <mergeCell ref="A59:C59"/>
    <mergeCell ref="A60:C60"/>
    <mergeCell ref="A65:F65"/>
    <mergeCell ref="B52:C52"/>
    <mergeCell ref="M69:M70"/>
    <mergeCell ref="L64:L66"/>
    <mergeCell ref="L69:L70"/>
    <mergeCell ref="A58:C58"/>
    <mergeCell ref="N67:N68"/>
    <mergeCell ref="J64:J66"/>
    <mergeCell ref="I64:I66"/>
    <mergeCell ref="A69:F69"/>
    <mergeCell ref="I69:I70"/>
    <mergeCell ref="L67:L68"/>
    <mergeCell ref="N64:N66"/>
    <mergeCell ref="M67:M68"/>
    <mergeCell ref="A64:F64"/>
    <mergeCell ref="D68:E68"/>
    <mergeCell ref="H64:H66"/>
    <mergeCell ref="A62:C62"/>
    <mergeCell ref="A63:B63"/>
    <mergeCell ref="G64:G73"/>
    <mergeCell ref="K67:K68"/>
    <mergeCell ref="K69:K70"/>
    <mergeCell ref="H69:H70"/>
    <mergeCell ref="I67:I68"/>
    <mergeCell ref="A74:I74"/>
    <mergeCell ref="B75:G75"/>
    <mergeCell ref="A73:F73"/>
    <mergeCell ref="A71:F71"/>
    <mergeCell ref="A70:F70"/>
    <mergeCell ref="B55:C55"/>
    <mergeCell ref="B54:C54"/>
    <mergeCell ref="B53:C53"/>
    <mergeCell ref="N69:N70"/>
    <mergeCell ref="J69:J70"/>
    <mergeCell ref="K64:K66"/>
    <mergeCell ref="A67:F67"/>
    <mergeCell ref="A61:C61"/>
    <mergeCell ref="A66:F66"/>
    <mergeCell ref="J67:J68"/>
    <mergeCell ref="B96:G96"/>
    <mergeCell ref="B97:G97"/>
    <mergeCell ref="B76:G76"/>
    <mergeCell ref="B56:C56"/>
    <mergeCell ref="A72:F72"/>
    <mergeCell ref="B83:G83"/>
    <mergeCell ref="B82:G82"/>
    <mergeCell ref="B80:G80"/>
    <mergeCell ref="B90:G90"/>
    <mergeCell ref="B37:C37"/>
    <mergeCell ref="B45:C45"/>
    <mergeCell ref="B48:C48"/>
    <mergeCell ref="B49:C49"/>
    <mergeCell ref="B50:C50"/>
    <mergeCell ref="B51:C51"/>
    <mergeCell ref="B46:C46"/>
  </mergeCells>
  <printOptions/>
  <pageMargins left="0.7086614173228347" right="0.4330708661417323" top="0.5118110236220472" bottom="0.4330708661417323" header="0.31496062992125984" footer="0.31496062992125984"/>
  <pageSetup fitToWidth="4" horizontalDpi="600" verticalDpi="600" orientation="landscape" paperSize="9" scale="72" r:id="rId1"/>
  <headerFooter differentFirst="1">
    <oddHeader>&amp;R 
</oddHeader>
    <oddFooter>&amp;R&amp;P</oddFooter>
  </headerFooter>
  <rowBreaks count="3" manualBreakCount="3">
    <brk id="8" max="13" man="1"/>
    <brk id="44" max="13" man="1"/>
    <brk id="73" max="13" man="1"/>
  </rowBreaks>
  <ignoredErrors>
    <ignoredError sqref="G41:G46 G57 G23" formulaRange="1"/>
  </ignoredErrors>
</worksheet>
</file>

<file path=xl/worksheets/sheet2.xml><?xml version="1.0" encoding="utf-8"?>
<worksheet xmlns="http://schemas.openxmlformats.org/spreadsheetml/2006/main" xmlns:r="http://schemas.openxmlformats.org/officeDocument/2006/relationships">
  <dimension ref="A1:I33"/>
  <sheetViews>
    <sheetView zoomScalePageLayoutView="0" workbookViewId="0" topLeftCell="A7">
      <selection activeCell="A21" sqref="A21:I21"/>
    </sheetView>
  </sheetViews>
  <sheetFormatPr defaultColWidth="9.140625" defaultRowHeight="15"/>
  <sheetData>
    <row r="1" spans="1:9" ht="15.75">
      <c r="A1" s="270" t="s">
        <v>101</v>
      </c>
      <c r="B1" s="270"/>
      <c r="C1" s="270"/>
      <c r="D1" s="270"/>
      <c r="E1" s="270"/>
      <c r="F1" s="270"/>
      <c r="G1" s="270"/>
      <c r="H1" s="270"/>
      <c r="I1" s="270"/>
    </row>
    <row r="2" spans="1:9" ht="15.75">
      <c r="A2" s="271" t="s">
        <v>260</v>
      </c>
      <c r="B2" s="271"/>
      <c r="C2" s="271"/>
      <c r="D2" s="271"/>
      <c r="E2" s="271"/>
      <c r="F2" s="271"/>
      <c r="G2" s="271"/>
      <c r="H2" s="271"/>
      <c r="I2" s="271"/>
    </row>
    <row r="3" spans="1:9" ht="15.75">
      <c r="A3" s="271" t="s">
        <v>102</v>
      </c>
      <c r="B3" s="271"/>
      <c r="C3" s="271"/>
      <c r="D3" s="271"/>
      <c r="E3" s="271"/>
      <c r="F3" s="271"/>
      <c r="G3" s="271"/>
      <c r="H3" s="271"/>
      <c r="I3" s="271"/>
    </row>
    <row r="4" spans="1:9" ht="15.75">
      <c r="A4" s="268" t="s">
        <v>103</v>
      </c>
      <c r="B4" s="268"/>
      <c r="C4" s="268"/>
      <c r="D4" s="268"/>
      <c r="E4" s="268"/>
      <c r="F4" s="268"/>
      <c r="G4" s="268"/>
      <c r="H4" s="268"/>
      <c r="I4" s="268"/>
    </row>
    <row r="5" spans="1:9" ht="15">
      <c r="A5" s="272"/>
      <c r="B5" s="272"/>
      <c r="C5" s="272"/>
      <c r="D5" s="272"/>
      <c r="E5" s="272"/>
      <c r="F5" s="272"/>
      <c r="G5" s="272"/>
      <c r="H5" s="272"/>
      <c r="I5" s="272"/>
    </row>
    <row r="6" spans="1:9" ht="15.75">
      <c r="A6" s="269" t="s">
        <v>104</v>
      </c>
      <c r="B6" s="269"/>
      <c r="C6" s="269"/>
      <c r="D6" s="269"/>
      <c r="E6" s="269"/>
      <c r="F6" s="269"/>
      <c r="G6" s="269"/>
      <c r="H6" s="269"/>
      <c r="I6" s="269"/>
    </row>
    <row r="7" spans="1:9" ht="15.75">
      <c r="A7" s="268"/>
      <c r="B7" s="268"/>
      <c r="C7" s="268"/>
      <c r="D7" s="268"/>
      <c r="E7" s="268"/>
      <c r="F7" s="268"/>
      <c r="G7" s="268"/>
      <c r="H7" s="268"/>
      <c r="I7" s="268"/>
    </row>
    <row r="8" spans="1:9" ht="15.75">
      <c r="A8" s="269"/>
      <c r="B8" s="269"/>
      <c r="C8" s="269"/>
      <c r="D8" s="269"/>
      <c r="E8" s="269"/>
      <c r="F8" s="269"/>
      <c r="G8" s="269"/>
      <c r="H8" s="269"/>
      <c r="I8" s="269"/>
    </row>
    <row r="9" spans="1:9" ht="15.75">
      <c r="A9" s="269"/>
      <c r="B9" s="269"/>
      <c r="C9" s="269"/>
      <c r="D9" s="269"/>
      <c r="E9" s="269"/>
      <c r="F9" s="269"/>
      <c r="G9" s="269"/>
      <c r="H9" s="269"/>
      <c r="I9" s="269"/>
    </row>
    <row r="10" spans="1:9" ht="15.75">
      <c r="A10" s="265"/>
      <c r="B10" s="265"/>
      <c r="C10" s="265"/>
      <c r="D10" s="265"/>
      <c r="E10" s="265"/>
      <c r="F10" s="265"/>
      <c r="G10" s="265"/>
      <c r="H10" s="265"/>
      <c r="I10" s="265"/>
    </row>
    <row r="11" spans="1:9" ht="15.75">
      <c r="A11" s="265"/>
      <c r="B11" s="265"/>
      <c r="C11" s="265"/>
      <c r="D11" s="265"/>
      <c r="E11" s="265"/>
      <c r="F11" s="265"/>
      <c r="G11" s="265"/>
      <c r="H11" s="265"/>
      <c r="I11" s="265"/>
    </row>
    <row r="12" spans="1:9" ht="15.75">
      <c r="A12" s="265"/>
      <c r="B12" s="265"/>
      <c r="C12" s="265"/>
      <c r="D12" s="265"/>
      <c r="E12" s="265"/>
      <c r="F12" s="265"/>
      <c r="G12" s="265"/>
      <c r="H12" s="265"/>
      <c r="I12" s="265"/>
    </row>
    <row r="13" spans="1:9" ht="15.75">
      <c r="A13" s="265"/>
      <c r="B13" s="265"/>
      <c r="C13" s="265"/>
      <c r="D13" s="265"/>
      <c r="E13" s="265"/>
      <c r="F13" s="265"/>
      <c r="G13" s="265"/>
      <c r="H13" s="265"/>
      <c r="I13" s="265"/>
    </row>
    <row r="14" spans="1:9" ht="18.75">
      <c r="A14" s="266" t="s">
        <v>105</v>
      </c>
      <c r="B14" s="266"/>
      <c r="C14" s="266"/>
      <c r="D14" s="266"/>
      <c r="E14" s="266"/>
      <c r="F14" s="266"/>
      <c r="G14" s="266"/>
      <c r="H14" s="266"/>
      <c r="I14" s="266"/>
    </row>
    <row r="15" spans="1:9" ht="18.75">
      <c r="A15" s="262"/>
      <c r="B15" s="262"/>
      <c r="C15" s="262"/>
      <c r="D15" s="262"/>
      <c r="E15" s="262"/>
      <c r="F15" s="262"/>
      <c r="G15" s="262"/>
      <c r="H15" s="262"/>
      <c r="I15" s="262"/>
    </row>
    <row r="16" spans="1:9" ht="18.75">
      <c r="A16" s="262" t="s">
        <v>106</v>
      </c>
      <c r="B16" s="262"/>
      <c r="C16" s="262"/>
      <c r="D16" s="262"/>
      <c r="E16" s="262"/>
      <c r="F16" s="262"/>
      <c r="G16" s="262"/>
      <c r="H16" s="262"/>
      <c r="I16" s="262"/>
    </row>
    <row r="17" spans="1:9" ht="18.75">
      <c r="A17" s="262" t="s">
        <v>185</v>
      </c>
      <c r="B17" s="262"/>
      <c r="C17" s="262"/>
      <c r="D17" s="262"/>
      <c r="E17" s="262"/>
      <c r="F17" s="262"/>
      <c r="G17" s="262"/>
      <c r="H17" s="262"/>
      <c r="I17" s="262"/>
    </row>
    <row r="18" spans="1:9" ht="15.75">
      <c r="A18" s="267" t="s">
        <v>259</v>
      </c>
      <c r="B18" s="267"/>
      <c r="C18" s="267"/>
      <c r="D18" s="267"/>
      <c r="E18" s="267"/>
      <c r="F18" s="267"/>
      <c r="G18" s="267"/>
      <c r="H18" s="267"/>
      <c r="I18" s="267"/>
    </row>
    <row r="19" spans="1:9" ht="18.75">
      <c r="A19" s="262" t="s">
        <v>184</v>
      </c>
      <c r="B19" s="262"/>
      <c r="C19" s="262"/>
      <c r="D19" s="262"/>
      <c r="E19" s="262"/>
      <c r="F19" s="262"/>
      <c r="G19" s="262"/>
      <c r="H19" s="262"/>
      <c r="I19" s="262"/>
    </row>
    <row r="20" spans="1:9" ht="18.75">
      <c r="A20" s="263" t="s">
        <v>186</v>
      </c>
      <c r="B20" s="263"/>
      <c r="C20" s="263"/>
      <c r="D20" s="263"/>
      <c r="E20" s="263"/>
      <c r="F20" s="263"/>
      <c r="G20" s="263"/>
      <c r="H20" s="263"/>
      <c r="I20" s="263"/>
    </row>
    <row r="21" spans="1:9" ht="18.75">
      <c r="A21" s="262"/>
      <c r="B21" s="262"/>
      <c r="C21" s="262"/>
      <c r="D21" s="262"/>
      <c r="E21" s="262"/>
      <c r="F21" s="262"/>
      <c r="G21" s="262"/>
      <c r="H21" s="262"/>
      <c r="I21" s="262"/>
    </row>
    <row r="22" spans="1:9" ht="18.75">
      <c r="A22" s="262"/>
      <c r="B22" s="262"/>
      <c r="C22" s="262"/>
      <c r="D22" s="262"/>
      <c r="E22" s="262"/>
      <c r="F22" s="262"/>
      <c r="G22" s="262"/>
      <c r="H22" s="262"/>
      <c r="I22" s="262"/>
    </row>
    <row r="23" spans="1:9" ht="18.75">
      <c r="A23" s="264"/>
      <c r="B23" s="264"/>
      <c r="C23" s="264"/>
      <c r="D23" s="264"/>
      <c r="E23" s="264"/>
      <c r="F23" s="264"/>
      <c r="G23" s="264"/>
      <c r="H23" s="264"/>
      <c r="I23" s="264"/>
    </row>
    <row r="24" spans="1:9" ht="18.75">
      <c r="A24" s="258"/>
      <c r="B24" s="258"/>
      <c r="C24" s="258"/>
      <c r="D24" s="258"/>
      <c r="E24" s="258"/>
      <c r="F24" s="258"/>
      <c r="G24" s="258"/>
      <c r="H24" s="258"/>
      <c r="I24" s="258"/>
    </row>
    <row r="25" spans="1:9" ht="18.75">
      <c r="A25" s="258"/>
      <c r="B25" s="258"/>
      <c r="C25" s="258"/>
      <c r="D25" s="258"/>
      <c r="E25" s="258"/>
      <c r="F25" s="258"/>
      <c r="G25" s="258"/>
      <c r="H25" s="258"/>
      <c r="I25" s="258"/>
    </row>
    <row r="26" spans="1:9" ht="18.75">
      <c r="A26" s="259" t="s">
        <v>110</v>
      </c>
      <c r="B26" s="259"/>
      <c r="C26" s="259"/>
      <c r="D26" s="259"/>
      <c r="E26" s="259"/>
      <c r="F26" s="259"/>
      <c r="G26" s="259"/>
      <c r="H26" s="259"/>
      <c r="I26" s="259"/>
    </row>
    <row r="27" spans="1:9" ht="18.75">
      <c r="A27" s="260" t="s">
        <v>111</v>
      </c>
      <c r="B27" s="260"/>
      <c r="C27" s="260"/>
      <c r="D27" s="260"/>
      <c r="E27" s="260"/>
      <c r="F27" s="260"/>
      <c r="G27" s="260"/>
      <c r="H27" s="260"/>
      <c r="I27" s="260"/>
    </row>
    <row r="28" spans="1:9" ht="18.75">
      <c r="A28" s="261"/>
      <c r="B28" s="261"/>
      <c r="C28" s="261"/>
      <c r="D28" s="261"/>
      <c r="E28" s="261"/>
      <c r="F28" s="261"/>
      <c r="G28" s="261"/>
      <c r="H28" s="261"/>
      <c r="I28" s="261"/>
    </row>
    <row r="29" spans="1:9" ht="18.75">
      <c r="A29" s="257" t="s">
        <v>107</v>
      </c>
      <c r="B29" s="257"/>
      <c r="C29" s="257"/>
      <c r="D29" s="257"/>
      <c r="E29" s="257"/>
      <c r="F29" s="257"/>
      <c r="G29" s="257"/>
      <c r="H29" s="257"/>
      <c r="I29" s="257"/>
    </row>
    <row r="30" spans="1:9" ht="18.75">
      <c r="A30" s="257" t="s">
        <v>212</v>
      </c>
      <c r="B30" s="257"/>
      <c r="C30" s="257"/>
      <c r="D30" s="257"/>
      <c r="E30" s="257"/>
      <c r="F30" s="257"/>
      <c r="G30" s="257"/>
      <c r="H30" s="257"/>
      <c r="I30" s="257"/>
    </row>
    <row r="31" spans="1:9" ht="18.75">
      <c r="A31" s="256" t="s">
        <v>108</v>
      </c>
      <c r="B31" s="256"/>
      <c r="C31" s="256"/>
      <c r="D31" s="256"/>
      <c r="E31" s="256"/>
      <c r="F31" s="256"/>
      <c r="G31" s="256"/>
      <c r="H31" s="256"/>
      <c r="I31" s="256"/>
    </row>
    <row r="32" spans="1:9" ht="18.75">
      <c r="A32" s="257" t="s">
        <v>109</v>
      </c>
      <c r="B32" s="257"/>
      <c r="C32" s="257"/>
      <c r="D32" s="257"/>
      <c r="E32" s="257"/>
      <c r="F32" s="257"/>
      <c r="G32" s="257"/>
      <c r="H32" s="257"/>
      <c r="I32" s="257"/>
    </row>
    <row r="33" spans="1:9" ht="18.75">
      <c r="A33" s="256" t="s">
        <v>72</v>
      </c>
      <c r="B33" s="256"/>
      <c r="C33" s="256"/>
      <c r="D33" s="256"/>
      <c r="E33" s="256"/>
      <c r="F33" s="256"/>
      <c r="G33" s="256"/>
      <c r="H33" s="256"/>
      <c r="I33" s="256"/>
    </row>
  </sheetData>
  <sheetProtection/>
  <mergeCells count="33">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31:I31"/>
    <mergeCell ref="A32:I32"/>
    <mergeCell ref="A33:I33"/>
    <mergeCell ref="A25:I25"/>
    <mergeCell ref="A26:I26"/>
    <mergeCell ref="A27:I27"/>
    <mergeCell ref="A28:I28"/>
    <mergeCell ref="A29:I29"/>
    <mergeCell ref="A30:I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53"/>
  <sheetViews>
    <sheetView zoomScalePageLayoutView="0" workbookViewId="0" topLeftCell="A1">
      <selection activeCell="B31" sqref="B31:AX31"/>
    </sheetView>
  </sheetViews>
  <sheetFormatPr defaultColWidth="9.140625" defaultRowHeight="15"/>
  <cols>
    <col min="1" max="1" width="4.421875" style="0" customWidth="1"/>
    <col min="2" max="52" width="2.57421875" style="0" customWidth="1"/>
  </cols>
  <sheetData>
    <row r="1" spans="1:52" ht="15">
      <c r="A1" s="283" t="s">
        <v>112</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59"/>
      <c r="AZ1" s="59"/>
    </row>
    <row r="2" spans="1:52" ht="15">
      <c r="A2" s="59" t="s">
        <v>113</v>
      </c>
      <c r="B2" s="284" t="s">
        <v>114</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59"/>
      <c r="AY2" s="59"/>
      <c r="AZ2" s="59"/>
    </row>
    <row r="3" spans="1:52" ht="15">
      <c r="A3" s="69"/>
      <c r="B3" s="273" t="s">
        <v>115</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60"/>
      <c r="AZ3" s="60"/>
    </row>
    <row r="4" spans="1:52" ht="15">
      <c r="A4" s="70"/>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60"/>
      <c r="AZ4" s="60"/>
    </row>
    <row r="5" spans="1:52" ht="15">
      <c r="A5" s="70"/>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60"/>
      <c r="AZ5" s="60"/>
    </row>
    <row r="6" spans="1:52" ht="15">
      <c r="A6" s="70"/>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60"/>
      <c r="AZ6" s="60"/>
    </row>
    <row r="7" spans="1:52" ht="15">
      <c r="A7" s="70"/>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60"/>
      <c r="AZ7" s="60"/>
    </row>
    <row r="8" spans="1:52" ht="89.25" customHeight="1">
      <c r="A8" s="70"/>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60"/>
      <c r="AZ8" s="60"/>
    </row>
    <row r="9" spans="1:52" ht="15">
      <c r="A9" s="71" t="s">
        <v>116</v>
      </c>
      <c r="B9" s="285" t="s">
        <v>117</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60"/>
      <c r="AZ9" s="60"/>
    </row>
    <row r="10" spans="1:52" ht="15">
      <c r="A10" s="70"/>
      <c r="B10" s="281" t="s">
        <v>118</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60"/>
      <c r="AZ10" s="60"/>
    </row>
    <row r="11" spans="1:52" ht="15">
      <c r="A11" s="70"/>
      <c r="B11" s="279" t="s">
        <v>119</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row>
    <row r="12" spans="1:52" ht="15">
      <c r="A12" s="70"/>
      <c r="B12" s="279" t="s">
        <v>120</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row>
    <row r="13" spans="1:52" ht="15">
      <c r="A13" s="70"/>
      <c r="B13" s="279" t="s">
        <v>121</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row>
    <row r="14" spans="1:52" ht="15">
      <c r="A14" s="70"/>
      <c r="B14" s="279" t="s">
        <v>122</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row>
    <row r="15" spans="1:52" ht="15">
      <c r="A15" s="70"/>
      <c r="B15" s="279" t="s">
        <v>123</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row>
    <row r="16" spans="1:52" ht="15">
      <c r="A16" s="70"/>
      <c r="B16" s="286" t="s">
        <v>124</v>
      </c>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61"/>
      <c r="AZ16" s="61"/>
    </row>
    <row r="17" spans="1:52" ht="15">
      <c r="A17" s="70"/>
      <c r="B17" s="279" t="s">
        <v>125</v>
      </c>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61"/>
      <c r="AZ17" s="61"/>
    </row>
    <row r="18" spans="1:52" ht="15">
      <c r="A18" s="70"/>
      <c r="B18" s="279" t="s">
        <v>126</v>
      </c>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61"/>
      <c r="AZ18" s="61"/>
    </row>
    <row r="19" spans="1:52" ht="15">
      <c r="A19" s="70"/>
      <c r="B19" s="279" t="s">
        <v>127</v>
      </c>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61"/>
      <c r="AZ19" s="61"/>
    </row>
    <row r="20" spans="1:52" ht="15">
      <c r="A20" s="70"/>
      <c r="B20" s="279" t="s">
        <v>128</v>
      </c>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61"/>
      <c r="AZ20" s="61"/>
    </row>
    <row r="21" spans="1:52" ht="15">
      <c r="A21" s="70"/>
      <c r="B21" s="279" t="s">
        <v>129</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61"/>
      <c r="AZ21" s="61"/>
    </row>
    <row r="22" spans="1:52" ht="15">
      <c r="A22" s="70"/>
      <c r="B22" s="279" t="s">
        <v>130</v>
      </c>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61"/>
      <c r="AZ22" s="61"/>
    </row>
    <row r="23" spans="1:52" ht="15">
      <c r="A23" s="70"/>
      <c r="B23" s="279" t="s">
        <v>131</v>
      </c>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61"/>
      <c r="AZ23" s="61"/>
    </row>
    <row r="24" spans="1:52" ht="15">
      <c r="A24" s="70"/>
      <c r="B24" s="279" t="s">
        <v>132</v>
      </c>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61"/>
      <c r="AZ24" s="61"/>
    </row>
    <row r="25" spans="1:52" ht="15">
      <c r="A25" s="71" t="s">
        <v>133</v>
      </c>
      <c r="B25" s="288" t="s">
        <v>134</v>
      </c>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60"/>
      <c r="AZ25" s="60"/>
    </row>
    <row r="26" spans="1:52" ht="15">
      <c r="A26" s="71"/>
      <c r="B26" s="274" t="s">
        <v>135</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60"/>
      <c r="AZ26" s="60"/>
    </row>
    <row r="27" spans="1:52" ht="56.25" customHeight="1">
      <c r="A27" s="64"/>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60"/>
      <c r="AZ27" s="60"/>
    </row>
    <row r="28" spans="1:52" ht="45" customHeight="1">
      <c r="A28" s="64"/>
      <c r="B28" s="274" t="s">
        <v>136</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60"/>
      <c r="AZ28" s="60"/>
    </row>
    <row r="29" spans="1:52" ht="24" customHeight="1">
      <c r="A29" s="72" t="s">
        <v>137</v>
      </c>
      <c r="B29" s="273" t="s">
        <v>164</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60"/>
      <c r="AZ29" s="60"/>
    </row>
    <row r="30" spans="1:52" ht="15">
      <c r="A30" s="69"/>
      <c r="B30" s="276" t="s">
        <v>138</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62"/>
      <c r="AZ30" s="62"/>
    </row>
    <row r="31" spans="1:52" ht="15">
      <c r="A31" s="69"/>
      <c r="B31" s="276" t="s">
        <v>139</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62"/>
      <c r="AZ31" s="62"/>
    </row>
    <row r="32" spans="1:52" ht="15">
      <c r="A32" s="69"/>
      <c r="B32" s="276" t="s">
        <v>140</v>
      </c>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62"/>
      <c r="AZ32" s="62"/>
    </row>
    <row r="33" spans="1:52" ht="15">
      <c r="A33" s="69"/>
      <c r="B33" s="276" t="s">
        <v>141</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62"/>
      <c r="AZ33" s="62"/>
    </row>
    <row r="34" spans="1:52" ht="15">
      <c r="A34" s="81" t="s">
        <v>142</v>
      </c>
      <c r="B34" s="275" t="s">
        <v>143</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62"/>
      <c r="AZ34" s="62"/>
    </row>
    <row r="35" spans="1:52" ht="61.5" customHeight="1">
      <c r="A35" s="81"/>
      <c r="B35" s="274" t="s">
        <v>144</v>
      </c>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62"/>
      <c r="AZ35" s="62"/>
    </row>
    <row r="36" spans="1:52" ht="26.25" customHeight="1">
      <c r="A36" s="81"/>
      <c r="B36" s="274" t="s">
        <v>145</v>
      </c>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62"/>
      <c r="AZ36" s="62"/>
    </row>
    <row r="37" spans="1:52" ht="70.5" customHeight="1">
      <c r="A37" s="81"/>
      <c r="B37" s="274" t="s">
        <v>146</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62"/>
      <c r="AZ37" s="62"/>
    </row>
    <row r="38" spans="1:52" ht="85.5" customHeight="1">
      <c r="A38" s="81"/>
      <c r="B38" s="274" t="s">
        <v>147</v>
      </c>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62"/>
      <c r="AZ38" s="62"/>
    </row>
    <row r="39" spans="1:52" ht="66" customHeight="1">
      <c r="A39" s="81"/>
      <c r="B39" s="274" t="s">
        <v>148</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62"/>
      <c r="AZ39" s="62"/>
    </row>
    <row r="40" spans="1:52" ht="181.5" customHeight="1">
      <c r="A40" s="82"/>
      <c r="B40" s="277" t="s">
        <v>149</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60"/>
      <c r="AZ40" s="60"/>
    </row>
    <row r="41" spans="1:52" ht="15">
      <c r="A41" s="82"/>
      <c r="B41" s="273" t="s">
        <v>150</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60"/>
      <c r="AZ41" s="60"/>
    </row>
    <row r="42" spans="1:52" ht="15">
      <c r="A42" s="82"/>
      <c r="B42" s="287" t="s">
        <v>151</v>
      </c>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60"/>
      <c r="AZ42" s="60"/>
    </row>
    <row r="43" spans="1:52" ht="15">
      <c r="A43" s="280"/>
      <c r="B43" s="281" t="s">
        <v>152</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73"/>
      <c r="AZ43" s="73"/>
    </row>
    <row r="44" spans="1:52" ht="15">
      <c r="A44" s="280"/>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74"/>
      <c r="AB44" s="74"/>
      <c r="AC44" s="74"/>
      <c r="AD44" s="74"/>
      <c r="AE44" s="74"/>
      <c r="AF44" s="74"/>
      <c r="AG44" s="74"/>
      <c r="AH44" s="74"/>
      <c r="AI44" s="74"/>
      <c r="AJ44" s="74"/>
      <c r="AK44" s="68"/>
      <c r="AL44" s="68"/>
      <c r="AM44" s="64"/>
      <c r="AN44" s="74"/>
      <c r="AO44" s="74"/>
      <c r="AP44" s="60"/>
      <c r="AQ44" s="60"/>
      <c r="AR44" s="60"/>
      <c r="AS44" s="60"/>
      <c r="AT44" s="60"/>
      <c r="AU44" s="60"/>
      <c r="AV44" s="60"/>
      <c r="AW44" s="60"/>
      <c r="AX44" s="60"/>
      <c r="AY44" s="74"/>
      <c r="AZ44" s="74"/>
    </row>
    <row r="45" spans="1:52" ht="15">
      <c r="A45" s="75"/>
      <c r="B45" s="74" t="s">
        <v>153</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60"/>
      <c r="AQ45" s="60"/>
      <c r="AR45" s="60"/>
      <c r="AS45" s="60"/>
      <c r="AT45" s="60"/>
      <c r="AU45" s="60"/>
      <c r="AV45" s="60"/>
      <c r="AW45" s="60"/>
      <c r="AX45" s="60"/>
      <c r="AY45" s="74"/>
      <c r="AZ45" s="74"/>
    </row>
    <row r="46" spans="1:52" ht="15">
      <c r="A46" s="75"/>
      <c r="B46" s="74" t="s">
        <v>154</v>
      </c>
      <c r="C46" s="74"/>
      <c r="D46" s="74"/>
      <c r="E46" s="74"/>
      <c r="F46" s="74"/>
      <c r="G46" s="74"/>
      <c r="H46" s="74"/>
      <c r="I46" s="74"/>
      <c r="J46" s="74"/>
      <c r="K46" s="74"/>
      <c r="L46" s="74"/>
      <c r="M46" s="74"/>
      <c r="N46" s="74"/>
      <c r="O46" s="74"/>
      <c r="P46" s="74"/>
      <c r="Q46" s="74"/>
      <c r="R46" s="74"/>
      <c r="S46" s="74"/>
      <c r="T46" s="74"/>
      <c r="U46" s="74"/>
      <c r="V46" s="74"/>
      <c r="W46" s="74"/>
      <c r="X46" s="74"/>
      <c r="Y46" s="74"/>
      <c r="Z46" s="74"/>
      <c r="AA46" s="68"/>
      <c r="AB46" s="68"/>
      <c r="AC46" s="68"/>
      <c r="AD46" s="68"/>
      <c r="AE46" s="68"/>
      <c r="AF46" s="68"/>
      <c r="AG46" s="68"/>
      <c r="AH46" s="68"/>
      <c r="AI46" s="68"/>
      <c r="AJ46" s="68"/>
      <c r="AK46" s="68"/>
      <c r="AL46" s="68"/>
      <c r="AM46" s="74" t="s">
        <v>155</v>
      </c>
      <c r="AN46" s="68"/>
      <c r="AO46" s="68"/>
      <c r="AP46" s="58"/>
      <c r="AQ46" s="58"/>
      <c r="AR46" s="58"/>
      <c r="AS46" s="58"/>
      <c r="AT46" s="58"/>
      <c r="AU46" s="58"/>
      <c r="AV46" s="58"/>
      <c r="AW46" s="58"/>
      <c r="AX46" s="58"/>
      <c r="AY46" s="74"/>
      <c r="AZ46" s="74"/>
    </row>
    <row r="47" spans="1:52" ht="15">
      <c r="A47" s="75"/>
      <c r="B47" s="68"/>
      <c r="C47" s="74"/>
      <c r="D47" s="74"/>
      <c r="E47" s="74"/>
      <c r="F47" s="74"/>
      <c r="G47" s="74"/>
      <c r="H47" s="76"/>
      <c r="I47" s="76"/>
      <c r="J47" s="76"/>
      <c r="K47" s="76"/>
      <c r="L47" s="76"/>
      <c r="M47" s="76"/>
      <c r="N47" s="74" t="s">
        <v>156</v>
      </c>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58"/>
      <c r="AQ47" s="58"/>
      <c r="AR47" s="58"/>
      <c r="AS47" s="58"/>
      <c r="AT47" s="58"/>
      <c r="AU47" s="58"/>
      <c r="AV47" s="58"/>
      <c r="AW47" s="58"/>
      <c r="AX47" s="58"/>
      <c r="AY47" s="73"/>
      <c r="AZ47" s="73"/>
    </row>
    <row r="48" spans="1:52" ht="15">
      <c r="A48" s="75"/>
      <c r="B48" s="68"/>
      <c r="C48" s="68"/>
      <c r="D48" s="68"/>
      <c r="E48" s="68"/>
      <c r="F48" s="68"/>
      <c r="G48" s="68"/>
      <c r="H48" s="77"/>
      <c r="I48" s="77"/>
      <c r="J48" s="77"/>
      <c r="K48" s="77"/>
      <c r="L48" s="77"/>
      <c r="M48" s="77"/>
      <c r="N48" s="68" t="s">
        <v>157</v>
      </c>
      <c r="O48" s="68"/>
      <c r="P48" s="68"/>
      <c r="Q48" s="68"/>
      <c r="R48" s="68"/>
      <c r="S48" s="68"/>
      <c r="T48" s="68"/>
      <c r="U48" s="68"/>
      <c r="V48" s="68"/>
      <c r="W48" s="68"/>
      <c r="X48" s="68"/>
      <c r="Y48" s="68"/>
      <c r="Z48" s="68"/>
      <c r="AA48" s="67"/>
      <c r="AB48" s="67"/>
      <c r="AC48" s="67"/>
      <c r="AD48" s="67"/>
      <c r="AE48" s="67"/>
      <c r="AF48" s="67"/>
      <c r="AG48" s="67"/>
      <c r="AH48" s="67"/>
      <c r="AI48" s="67"/>
      <c r="AJ48" s="67"/>
      <c r="AK48" s="67"/>
      <c r="AL48" s="67"/>
      <c r="AM48" s="67"/>
      <c r="AN48" s="67"/>
      <c r="AO48" s="67"/>
      <c r="AP48" s="74"/>
      <c r="AQ48" s="74"/>
      <c r="AR48" s="74"/>
      <c r="AS48" s="74"/>
      <c r="AT48" s="74"/>
      <c r="AU48" s="74"/>
      <c r="AV48" s="74"/>
      <c r="AW48" s="74"/>
      <c r="AX48" s="74"/>
      <c r="AY48" s="74"/>
      <c r="AZ48" s="74"/>
    </row>
    <row r="49" spans="1:52" ht="15">
      <c r="A49" s="75"/>
      <c r="B49" s="74"/>
      <c r="C49" s="74"/>
      <c r="D49" s="74"/>
      <c r="E49" s="74"/>
      <c r="F49" s="74"/>
      <c r="G49" s="74"/>
      <c r="H49" s="77"/>
      <c r="I49" s="77"/>
      <c r="J49" s="77"/>
      <c r="K49" s="77"/>
      <c r="L49" s="77"/>
      <c r="M49" s="77"/>
      <c r="N49" s="74" t="s">
        <v>158</v>
      </c>
      <c r="O49" s="74"/>
      <c r="P49" s="74"/>
      <c r="Q49" s="74"/>
      <c r="R49" s="74"/>
      <c r="S49" s="74"/>
      <c r="T49" s="74"/>
      <c r="U49" s="74"/>
      <c r="V49" s="74"/>
      <c r="W49" s="74"/>
      <c r="X49" s="74"/>
      <c r="Y49" s="74"/>
      <c r="Z49" s="74"/>
      <c r="AA49" s="66"/>
      <c r="AB49" s="66"/>
      <c r="AC49" s="66"/>
      <c r="AD49" s="66"/>
      <c r="AE49" s="66"/>
      <c r="AF49" s="66"/>
      <c r="AG49" s="66"/>
      <c r="AH49" s="66"/>
      <c r="AI49" s="66"/>
      <c r="AJ49" s="66"/>
      <c r="AK49" s="66"/>
      <c r="AL49" s="66"/>
      <c r="AM49" s="66"/>
      <c r="AN49" s="66"/>
      <c r="AO49" s="66"/>
      <c r="AP49" s="74"/>
      <c r="AQ49" s="73"/>
      <c r="AR49" s="73"/>
      <c r="AS49" s="68"/>
      <c r="AT49" s="68"/>
      <c r="AU49" s="78"/>
      <c r="AV49" s="78"/>
      <c r="AW49" s="78"/>
      <c r="AX49" s="78"/>
      <c r="AY49" s="78"/>
      <c r="AZ49" s="78"/>
    </row>
    <row r="50" spans="1:52" ht="15">
      <c r="A50" s="79"/>
      <c r="B50" s="67"/>
      <c r="C50" s="67"/>
      <c r="D50" s="67"/>
      <c r="E50" s="67"/>
      <c r="F50" s="67"/>
      <c r="G50" s="67"/>
      <c r="H50" s="80"/>
      <c r="I50" s="80"/>
      <c r="J50" s="80"/>
      <c r="K50" s="80"/>
      <c r="L50" s="80"/>
      <c r="M50" s="80"/>
      <c r="N50" s="273" t="s">
        <v>159</v>
      </c>
      <c r="O50" s="273"/>
      <c r="P50" s="273"/>
      <c r="Q50" s="273"/>
      <c r="R50" s="273"/>
      <c r="S50" s="273"/>
      <c r="T50" s="273"/>
      <c r="U50" s="273"/>
      <c r="V50" s="273"/>
      <c r="W50" s="273"/>
      <c r="X50" s="273"/>
      <c r="Y50" s="67"/>
      <c r="Z50" s="67"/>
      <c r="AA50" s="67"/>
      <c r="AB50" s="67"/>
      <c r="AC50" s="67"/>
      <c r="AD50" s="67"/>
      <c r="AE50" s="67"/>
      <c r="AF50" s="67"/>
      <c r="AG50" s="67"/>
      <c r="AH50" s="67"/>
      <c r="AI50" s="67"/>
      <c r="AJ50" s="67"/>
      <c r="AK50" s="67"/>
      <c r="AL50" s="67"/>
      <c r="AM50" s="67"/>
      <c r="AN50" s="67"/>
      <c r="AO50" s="67"/>
      <c r="AP50" s="66"/>
      <c r="AQ50" s="66"/>
      <c r="AR50" s="66"/>
      <c r="AS50" s="66"/>
      <c r="AT50" s="66"/>
      <c r="AU50" s="66"/>
      <c r="AV50" s="66"/>
      <c r="AW50" s="66"/>
      <c r="AX50" s="66"/>
      <c r="AY50" s="67"/>
      <c r="AZ50" s="67"/>
    </row>
    <row r="51" spans="1:52" ht="15">
      <c r="A51" s="79"/>
      <c r="B51" s="66"/>
      <c r="C51" s="66"/>
      <c r="D51" s="66"/>
      <c r="E51" s="66"/>
      <c r="F51" s="66"/>
      <c r="G51" s="66"/>
      <c r="H51" s="66" t="s">
        <v>160</v>
      </c>
      <c r="I51" s="66"/>
      <c r="J51" s="66"/>
      <c r="K51" s="66"/>
      <c r="L51" s="66"/>
      <c r="M51" s="66"/>
      <c r="N51" s="282" t="s">
        <v>161</v>
      </c>
      <c r="O51" s="282"/>
      <c r="P51" s="282"/>
      <c r="Q51" s="282"/>
      <c r="R51" s="282"/>
      <c r="S51" s="282"/>
      <c r="T51" s="282"/>
      <c r="U51" s="282"/>
      <c r="V51" s="282"/>
      <c r="W51" s="282"/>
      <c r="X51" s="66"/>
      <c r="Y51" s="66"/>
      <c r="Z51" s="66"/>
      <c r="AA51" s="67"/>
      <c r="AB51" s="67"/>
      <c r="AC51" s="67"/>
      <c r="AD51" s="67"/>
      <c r="AE51" s="67"/>
      <c r="AF51" s="67"/>
      <c r="AG51" s="67"/>
      <c r="AH51" s="67"/>
      <c r="AI51" s="67"/>
      <c r="AJ51" s="67"/>
      <c r="AK51" s="67"/>
      <c r="AL51" s="67"/>
      <c r="AM51" s="67"/>
      <c r="AN51" s="67"/>
      <c r="AO51" s="67"/>
      <c r="AP51" s="65"/>
      <c r="AQ51" s="65"/>
      <c r="AR51" s="65"/>
      <c r="AS51" s="65"/>
      <c r="AT51" s="65"/>
      <c r="AU51" s="65"/>
      <c r="AV51" s="65"/>
      <c r="AW51" s="65"/>
      <c r="AX51" s="65"/>
      <c r="AY51" s="67"/>
      <c r="AZ51" s="67"/>
    </row>
    <row r="52" spans="1:52" ht="15">
      <c r="A52" s="79"/>
      <c r="B52" s="67"/>
      <c r="C52" s="67"/>
      <c r="D52" s="67"/>
      <c r="E52" s="67"/>
      <c r="F52" s="67"/>
      <c r="G52" s="67"/>
      <c r="H52" s="274" t="s">
        <v>162</v>
      </c>
      <c r="I52" s="274"/>
      <c r="J52" s="274"/>
      <c r="K52" s="274"/>
      <c r="L52" s="274"/>
      <c r="M52" s="274"/>
      <c r="N52" s="274"/>
      <c r="O52" s="274"/>
      <c r="P52" s="274"/>
      <c r="Q52" s="274"/>
      <c r="R52" s="274"/>
      <c r="S52" s="274"/>
      <c r="T52" s="274"/>
      <c r="U52" s="274"/>
      <c r="V52" s="274"/>
      <c r="W52" s="274"/>
      <c r="X52" s="274"/>
      <c r="Y52" s="274"/>
      <c r="Z52" s="274"/>
      <c r="AA52" s="274"/>
      <c r="AB52" s="274"/>
      <c r="AC52" s="67"/>
      <c r="AD52" s="67"/>
      <c r="AE52" s="67"/>
      <c r="AF52" s="67"/>
      <c r="AG52" s="67"/>
      <c r="AH52" s="67"/>
      <c r="AI52" s="67"/>
      <c r="AJ52" s="67"/>
      <c r="AK52" s="67"/>
      <c r="AL52" s="67"/>
      <c r="AM52" s="67"/>
      <c r="AN52" s="67"/>
      <c r="AO52" s="67"/>
      <c r="AP52" s="66"/>
      <c r="AQ52" s="66"/>
      <c r="AR52" s="66"/>
      <c r="AS52" s="66"/>
      <c r="AT52" s="66"/>
      <c r="AU52" s="66"/>
      <c r="AV52" s="66"/>
      <c r="AW52" s="66"/>
      <c r="AX52" s="66"/>
      <c r="AY52" s="67"/>
      <c r="AZ52" s="67"/>
    </row>
    <row r="53" spans="1:52" ht="15">
      <c r="A53" s="63"/>
      <c r="B53" s="63"/>
      <c r="C53" s="63"/>
      <c r="D53" s="63"/>
      <c r="E53" s="63"/>
      <c r="F53" s="63"/>
      <c r="G53" s="63"/>
      <c r="H53" s="282" t="s">
        <v>163</v>
      </c>
      <c r="I53" s="282"/>
      <c r="J53" s="282"/>
      <c r="K53" s="282"/>
      <c r="L53" s="282"/>
      <c r="M53" s="282"/>
      <c r="N53" s="282"/>
      <c r="O53" s="282"/>
      <c r="P53" s="282"/>
      <c r="Q53" s="282"/>
      <c r="R53" s="282"/>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row>
  </sheetData>
  <sheetProtection/>
  <mergeCells count="42">
    <mergeCell ref="N50:X50"/>
    <mergeCell ref="N51:W51"/>
    <mergeCell ref="H52:AB52"/>
    <mergeCell ref="B10:AX10"/>
    <mergeCell ref="B25:AX25"/>
    <mergeCell ref="B26:AX27"/>
    <mergeCell ref="B12:AZ12"/>
    <mergeCell ref="B18:AX18"/>
    <mergeCell ref="B19:AX19"/>
    <mergeCell ref="B20:AX20"/>
    <mergeCell ref="A43:A44"/>
    <mergeCell ref="B43:AX43"/>
    <mergeCell ref="H53:R53"/>
    <mergeCell ref="A1:AX1"/>
    <mergeCell ref="B2:AW2"/>
    <mergeCell ref="B3:AX8"/>
    <mergeCell ref="B9:AX9"/>
    <mergeCell ref="B11:AZ11"/>
    <mergeCell ref="B16:AX16"/>
    <mergeCell ref="B42:AX42"/>
    <mergeCell ref="B21:AX21"/>
    <mergeCell ref="B13:AZ13"/>
    <mergeCell ref="B14:AZ14"/>
    <mergeCell ref="B15:AZ15"/>
    <mergeCell ref="B17:AX17"/>
    <mergeCell ref="B31:AX31"/>
    <mergeCell ref="B32:AX32"/>
    <mergeCell ref="B22:AX22"/>
    <mergeCell ref="B23:AX23"/>
    <mergeCell ref="B30:AX30"/>
    <mergeCell ref="B24:AX24"/>
    <mergeCell ref="B28:AX28"/>
    <mergeCell ref="B29:AX29"/>
    <mergeCell ref="B41:AX41"/>
    <mergeCell ref="B35:AX35"/>
    <mergeCell ref="B36:AX36"/>
    <mergeCell ref="B33:AX33"/>
    <mergeCell ref="B34:AX34"/>
    <mergeCell ref="B37:AX37"/>
    <mergeCell ref="B38:AX38"/>
    <mergeCell ref="B39:AX39"/>
    <mergeCell ref="B40:AX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User</cp:lastModifiedBy>
  <cp:lastPrinted>2016-09-17T04:39:58Z</cp:lastPrinted>
  <dcterms:created xsi:type="dcterms:W3CDTF">2011-01-07T15:10:27Z</dcterms:created>
  <dcterms:modified xsi:type="dcterms:W3CDTF">2017-09-02T06:00:44Z</dcterms:modified>
  <cp:category/>
  <cp:version/>
  <cp:contentType/>
  <cp:contentStatus/>
</cp:coreProperties>
</file>